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20" windowWidth="20730" windowHeight="11520" activeTab="1"/>
  </bookViews>
  <sheets>
    <sheet name="Change Speed" sheetId="4" r:id="rId1"/>
    <sheet name="Change acceleration" sheetId="5" r:id="rId2"/>
  </sheets>
  <calcPr calcId="145621"/>
</workbook>
</file>

<file path=xl/calcChain.xml><?xml version="1.0" encoding="utf-8"?>
<calcChain xmlns="http://schemas.openxmlformats.org/spreadsheetml/2006/main">
  <c r="C49" i="5" l="1"/>
  <c r="A49" i="5"/>
  <c r="C48" i="5"/>
  <c r="A48" i="5"/>
  <c r="C47" i="5"/>
  <c r="A47" i="5"/>
  <c r="C46" i="5"/>
  <c r="A46" i="5"/>
  <c r="C45" i="5"/>
  <c r="A45" i="5"/>
  <c r="C44" i="5"/>
  <c r="A44" i="5"/>
  <c r="C43" i="5"/>
  <c r="A43" i="5"/>
  <c r="C42" i="5"/>
  <c r="A42" i="5"/>
  <c r="C41" i="5"/>
  <c r="A41" i="5"/>
  <c r="C40" i="5"/>
  <c r="A40" i="5"/>
  <c r="C39" i="5"/>
  <c r="A39" i="5"/>
  <c r="C38" i="5"/>
  <c r="A38" i="5"/>
  <c r="C37" i="5"/>
  <c r="A37" i="5"/>
  <c r="C36" i="5"/>
  <c r="A36" i="5"/>
  <c r="C35" i="5"/>
  <c r="A35" i="5"/>
  <c r="C34" i="5"/>
  <c r="A34" i="5"/>
  <c r="C33" i="5"/>
  <c r="A33" i="5"/>
  <c r="C32" i="5"/>
  <c r="A32" i="5"/>
  <c r="C31" i="5"/>
  <c r="A31" i="5"/>
  <c r="C30" i="5"/>
  <c r="A30" i="5"/>
  <c r="C29" i="5"/>
  <c r="A29" i="5"/>
  <c r="C28" i="5"/>
  <c r="A28" i="5"/>
  <c r="C27" i="5"/>
  <c r="A27" i="5"/>
  <c r="C26" i="5"/>
  <c r="A26" i="5"/>
  <c r="C25" i="5"/>
  <c r="A25" i="5"/>
  <c r="C24" i="5"/>
  <c r="A24" i="5"/>
  <c r="C23" i="5"/>
  <c r="A23" i="5"/>
  <c r="C22" i="5"/>
  <c r="A22" i="5"/>
  <c r="C21" i="5"/>
  <c r="A21" i="5"/>
  <c r="C20" i="5"/>
  <c r="A20" i="5"/>
  <c r="C19" i="5"/>
  <c r="A19" i="5"/>
  <c r="C18" i="5"/>
  <c r="A18" i="5"/>
  <c r="C17" i="5"/>
  <c r="A17" i="5"/>
  <c r="C16" i="5"/>
  <c r="A16" i="5"/>
  <c r="C15" i="5"/>
  <c r="A15" i="5"/>
  <c r="C14" i="5"/>
  <c r="A14" i="5"/>
  <c r="C13" i="5"/>
  <c r="A13" i="5"/>
  <c r="C12" i="5"/>
  <c r="A12" i="5"/>
  <c r="C11" i="5"/>
  <c r="L11" i="5" s="1"/>
  <c r="A11" i="5"/>
  <c r="B51" i="4"/>
  <c r="B50" i="4"/>
  <c r="B49" i="4"/>
  <c r="B48" i="4"/>
  <c r="B47" i="4"/>
  <c r="B46" i="4"/>
  <c r="B45" i="4"/>
  <c r="B44" i="4"/>
  <c r="B43" i="4"/>
  <c r="B42" i="4"/>
  <c r="B41" i="4"/>
  <c r="B40" i="4"/>
  <c r="B39" i="4"/>
  <c r="B38" i="4"/>
  <c r="B37" i="4"/>
  <c r="B36" i="4"/>
  <c r="B35" i="4"/>
  <c r="B34" i="4"/>
  <c r="B33" i="4"/>
  <c r="B32" i="4"/>
  <c r="B31" i="4"/>
  <c r="B30" i="4"/>
  <c r="B29" i="4"/>
  <c r="B28" i="4"/>
  <c r="B27" i="4"/>
  <c r="B26" i="4"/>
  <c r="B25" i="4"/>
  <c r="B24" i="4"/>
  <c r="B23" i="4"/>
  <c r="B22" i="4"/>
  <c r="B21" i="4"/>
  <c r="B20" i="4"/>
  <c r="B19" i="4"/>
  <c r="B18" i="4"/>
  <c r="B17" i="4"/>
  <c r="B16" i="4"/>
  <c r="B15" i="4"/>
  <c r="B14" i="4"/>
  <c r="B13" i="4"/>
  <c r="B12" i="4"/>
  <c r="B11" i="4"/>
  <c r="E16" i="4" l="1"/>
  <c r="I16" i="4"/>
  <c r="F16" i="4"/>
  <c r="J16" i="4"/>
  <c r="W16" i="4" s="1"/>
  <c r="G16" i="4"/>
  <c r="K16" i="4"/>
  <c r="H16" i="4"/>
  <c r="L16" i="4"/>
  <c r="Y16" i="4" s="1"/>
  <c r="E20" i="4"/>
  <c r="I20" i="4"/>
  <c r="F20" i="4"/>
  <c r="J20" i="4"/>
  <c r="W20" i="4" s="1"/>
  <c r="G20" i="4"/>
  <c r="K20" i="4"/>
  <c r="H20" i="4"/>
  <c r="L20" i="4"/>
  <c r="Y20" i="4" s="1"/>
  <c r="E24" i="4"/>
  <c r="I24" i="4"/>
  <c r="F24" i="4"/>
  <c r="J24" i="4"/>
  <c r="W24" i="4" s="1"/>
  <c r="G24" i="4"/>
  <c r="K24" i="4"/>
  <c r="H24" i="4"/>
  <c r="L24" i="4"/>
  <c r="Y24" i="4" s="1"/>
  <c r="E31" i="4"/>
  <c r="I31" i="4"/>
  <c r="F31" i="4"/>
  <c r="J31" i="4"/>
  <c r="W31" i="4" s="1"/>
  <c r="G31" i="4"/>
  <c r="K31" i="4"/>
  <c r="H31" i="4"/>
  <c r="L31" i="4"/>
  <c r="Y31" i="4" s="1"/>
  <c r="E38" i="4"/>
  <c r="I38" i="4"/>
  <c r="F38" i="4"/>
  <c r="J38" i="4"/>
  <c r="W38" i="4" s="1"/>
  <c r="G38" i="4"/>
  <c r="K38" i="4"/>
  <c r="H38" i="4"/>
  <c r="L38" i="4"/>
  <c r="Y38" i="4" s="1"/>
  <c r="E42" i="4"/>
  <c r="I42" i="4"/>
  <c r="F42" i="4"/>
  <c r="J42" i="4"/>
  <c r="W42" i="4" s="1"/>
  <c r="G42" i="4"/>
  <c r="K42" i="4"/>
  <c r="H42" i="4"/>
  <c r="L42" i="4"/>
  <c r="Y42" i="4" s="1"/>
  <c r="E46" i="4"/>
  <c r="I46" i="4"/>
  <c r="F46" i="4"/>
  <c r="J46" i="4"/>
  <c r="W46" i="4" s="1"/>
  <c r="G46" i="4"/>
  <c r="K46" i="4"/>
  <c r="H46" i="4"/>
  <c r="L46" i="4"/>
  <c r="Y46" i="4" s="1"/>
  <c r="E12" i="4"/>
  <c r="I12" i="4"/>
  <c r="F12" i="4"/>
  <c r="J12" i="4"/>
  <c r="W12" i="4" s="1"/>
  <c r="G12" i="4"/>
  <c r="K12" i="4"/>
  <c r="H12" i="4"/>
  <c r="L12" i="4"/>
  <c r="Y12" i="4" s="1"/>
  <c r="E13" i="4"/>
  <c r="I13" i="4"/>
  <c r="F13" i="4"/>
  <c r="J13" i="4"/>
  <c r="W13" i="4" s="1"/>
  <c r="G13" i="4"/>
  <c r="K13" i="4"/>
  <c r="H13" i="4"/>
  <c r="U13" i="4" s="1"/>
  <c r="L13" i="4"/>
  <c r="Y13" i="4" s="1"/>
  <c r="E17" i="4"/>
  <c r="I17" i="4"/>
  <c r="F17" i="4"/>
  <c r="J17" i="4"/>
  <c r="W17" i="4" s="1"/>
  <c r="G17" i="4"/>
  <c r="K17" i="4"/>
  <c r="X17" i="4" s="1"/>
  <c r="H17" i="4"/>
  <c r="L17" i="4"/>
  <c r="Y17" i="4" s="1"/>
  <c r="E21" i="4"/>
  <c r="I21" i="4"/>
  <c r="F21" i="4"/>
  <c r="S21" i="4" s="1"/>
  <c r="J21" i="4"/>
  <c r="W21" i="4" s="1"/>
  <c r="G21" i="4"/>
  <c r="K21" i="4"/>
  <c r="H21" i="4"/>
  <c r="L21" i="4"/>
  <c r="Y21" i="4" s="1"/>
  <c r="E25" i="4"/>
  <c r="I25" i="4"/>
  <c r="F25" i="4"/>
  <c r="S25" i="4" s="1"/>
  <c r="J25" i="4"/>
  <c r="W25" i="4" s="1"/>
  <c r="G25" i="4"/>
  <c r="K25" i="4"/>
  <c r="H25" i="4"/>
  <c r="L25" i="4"/>
  <c r="Y25" i="4" s="1"/>
  <c r="E28" i="4"/>
  <c r="I28" i="4"/>
  <c r="F28" i="4"/>
  <c r="J28" i="4"/>
  <c r="W28" i="4" s="1"/>
  <c r="G28" i="4"/>
  <c r="K28" i="4"/>
  <c r="H28" i="4"/>
  <c r="L28" i="4"/>
  <c r="Y28" i="4" s="1"/>
  <c r="E32" i="4"/>
  <c r="I32" i="4"/>
  <c r="F32" i="4"/>
  <c r="J32" i="4"/>
  <c r="W32" i="4" s="1"/>
  <c r="G32" i="4"/>
  <c r="K32" i="4"/>
  <c r="H32" i="4"/>
  <c r="L32" i="4"/>
  <c r="Y32" i="4" s="1"/>
  <c r="E35" i="4"/>
  <c r="I35" i="4"/>
  <c r="F35" i="4"/>
  <c r="J35" i="4"/>
  <c r="W35" i="4" s="1"/>
  <c r="G35" i="4"/>
  <c r="K35" i="4"/>
  <c r="H35" i="4"/>
  <c r="L35" i="4"/>
  <c r="Y35" i="4" s="1"/>
  <c r="E39" i="4"/>
  <c r="I39" i="4"/>
  <c r="F39" i="4"/>
  <c r="J39" i="4"/>
  <c r="W39" i="4" s="1"/>
  <c r="G39" i="4"/>
  <c r="K39" i="4"/>
  <c r="H39" i="4"/>
  <c r="L39" i="4"/>
  <c r="Y39" i="4" s="1"/>
  <c r="E43" i="4"/>
  <c r="I43" i="4"/>
  <c r="F43" i="4"/>
  <c r="J43" i="4"/>
  <c r="W43" i="4" s="1"/>
  <c r="G43" i="4"/>
  <c r="K43" i="4"/>
  <c r="H43" i="4"/>
  <c r="L43" i="4"/>
  <c r="Y43" i="4" s="1"/>
  <c r="E47" i="4"/>
  <c r="I47" i="4"/>
  <c r="F47" i="4"/>
  <c r="J47" i="4"/>
  <c r="W47" i="4" s="1"/>
  <c r="G47" i="4"/>
  <c r="K47" i="4"/>
  <c r="H47" i="4"/>
  <c r="L47" i="4"/>
  <c r="Y47" i="4" s="1"/>
  <c r="E14" i="4"/>
  <c r="I14" i="4"/>
  <c r="F14" i="4"/>
  <c r="J14" i="4"/>
  <c r="W14" i="4" s="1"/>
  <c r="G14" i="4"/>
  <c r="K14" i="4"/>
  <c r="H14" i="4"/>
  <c r="L14" i="4"/>
  <c r="Y14" i="4" s="1"/>
  <c r="E18" i="4"/>
  <c r="I18" i="4"/>
  <c r="F18" i="4"/>
  <c r="J18" i="4"/>
  <c r="W18" i="4" s="1"/>
  <c r="G18" i="4"/>
  <c r="K18" i="4"/>
  <c r="H18" i="4"/>
  <c r="L18" i="4"/>
  <c r="Y18" i="4" s="1"/>
  <c r="E22" i="4"/>
  <c r="I22" i="4"/>
  <c r="F22" i="4"/>
  <c r="J22" i="4"/>
  <c r="W22" i="4" s="1"/>
  <c r="G22" i="4"/>
  <c r="K22" i="4"/>
  <c r="H22" i="4"/>
  <c r="L22" i="4"/>
  <c r="Y22" i="4" s="1"/>
  <c r="E26" i="4"/>
  <c r="I26" i="4"/>
  <c r="F26" i="4"/>
  <c r="J26" i="4"/>
  <c r="W26" i="4" s="1"/>
  <c r="G26" i="4"/>
  <c r="K26" i="4"/>
  <c r="H26" i="4"/>
  <c r="L26" i="4"/>
  <c r="Y26" i="4" s="1"/>
  <c r="E29" i="4"/>
  <c r="I29" i="4"/>
  <c r="V29" i="4" s="1"/>
  <c r="F29" i="4"/>
  <c r="J29" i="4"/>
  <c r="W29" i="4" s="1"/>
  <c r="G29" i="4"/>
  <c r="K29" i="4"/>
  <c r="H29" i="4"/>
  <c r="L29" i="4"/>
  <c r="Y29" i="4" s="1"/>
  <c r="E33" i="4"/>
  <c r="I33" i="4"/>
  <c r="F33" i="4"/>
  <c r="J33" i="4"/>
  <c r="W33" i="4" s="1"/>
  <c r="G33" i="4"/>
  <c r="T33" i="4" s="1"/>
  <c r="K33" i="4"/>
  <c r="H33" i="4"/>
  <c r="L33" i="4"/>
  <c r="Y33" i="4" s="1"/>
  <c r="E36" i="4"/>
  <c r="I36" i="4"/>
  <c r="F36" i="4"/>
  <c r="J36" i="4"/>
  <c r="W36" i="4" s="1"/>
  <c r="G36" i="4"/>
  <c r="K36" i="4"/>
  <c r="X36" i="4" s="1"/>
  <c r="H36" i="4"/>
  <c r="L36" i="4"/>
  <c r="Y36" i="4" s="1"/>
  <c r="E40" i="4"/>
  <c r="I40" i="4"/>
  <c r="F40" i="4"/>
  <c r="J40" i="4"/>
  <c r="W40" i="4" s="1"/>
  <c r="G40" i="4"/>
  <c r="K40" i="4"/>
  <c r="H40" i="4"/>
  <c r="L40" i="4"/>
  <c r="Y40" i="4" s="1"/>
  <c r="E44" i="4"/>
  <c r="I44" i="4"/>
  <c r="F44" i="4"/>
  <c r="J44" i="4"/>
  <c r="W44" i="4" s="1"/>
  <c r="G44" i="4"/>
  <c r="K44" i="4"/>
  <c r="H44" i="4"/>
  <c r="L44" i="4"/>
  <c r="Y44" i="4" s="1"/>
  <c r="E48" i="4"/>
  <c r="I48" i="4"/>
  <c r="F48" i="4"/>
  <c r="J48" i="4"/>
  <c r="W48" i="4" s="1"/>
  <c r="G48" i="4"/>
  <c r="K48" i="4"/>
  <c r="H48" i="4"/>
  <c r="L48" i="4"/>
  <c r="Y48" i="4" s="1"/>
  <c r="F11" i="4"/>
  <c r="J11" i="4"/>
  <c r="G11" i="4"/>
  <c r="K11" i="4"/>
  <c r="X11" i="4" s="1"/>
  <c r="H11" i="4"/>
  <c r="L11" i="4"/>
  <c r="Y11" i="4" s="1"/>
  <c r="I11" i="4"/>
  <c r="E11" i="4"/>
  <c r="R11" i="4" s="1"/>
  <c r="E15" i="4"/>
  <c r="I15" i="4"/>
  <c r="F15" i="4"/>
  <c r="J15" i="4"/>
  <c r="W15" i="4" s="1"/>
  <c r="G15" i="4"/>
  <c r="K15" i="4"/>
  <c r="H15" i="4"/>
  <c r="L15" i="4"/>
  <c r="Y15" i="4" s="1"/>
  <c r="E19" i="4"/>
  <c r="I19" i="4"/>
  <c r="V19" i="4" s="1"/>
  <c r="F19" i="4"/>
  <c r="J19" i="4"/>
  <c r="W19" i="4" s="1"/>
  <c r="G19" i="4"/>
  <c r="K19" i="4"/>
  <c r="X19" i="4" s="1"/>
  <c r="H19" i="4"/>
  <c r="L19" i="4"/>
  <c r="Y19" i="4" s="1"/>
  <c r="E23" i="4"/>
  <c r="I23" i="4"/>
  <c r="F23" i="4"/>
  <c r="J23" i="4"/>
  <c r="W23" i="4" s="1"/>
  <c r="G23" i="4"/>
  <c r="K23" i="4"/>
  <c r="X23" i="4" s="1"/>
  <c r="H23" i="4"/>
  <c r="U23" i="4" s="1"/>
  <c r="L23" i="4"/>
  <c r="Y23" i="4" s="1"/>
  <c r="E27" i="4"/>
  <c r="I27" i="4"/>
  <c r="V27" i="4" s="1"/>
  <c r="F27" i="4"/>
  <c r="J27" i="4"/>
  <c r="W27" i="4" s="1"/>
  <c r="G27" i="4"/>
  <c r="T27" i="4" s="1"/>
  <c r="K27" i="4"/>
  <c r="X27" i="4" s="1"/>
  <c r="H27" i="4"/>
  <c r="U27" i="4" s="1"/>
  <c r="L27" i="4"/>
  <c r="Y27" i="4" s="1"/>
  <c r="E30" i="4"/>
  <c r="I30" i="4"/>
  <c r="V30" i="4" s="1"/>
  <c r="F30" i="4"/>
  <c r="J30" i="4"/>
  <c r="W30" i="4" s="1"/>
  <c r="G30" i="4"/>
  <c r="T30" i="4" s="1"/>
  <c r="K30" i="4"/>
  <c r="X30" i="4" s="1"/>
  <c r="H30" i="4"/>
  <c r="L30" i="4"/>
  <c r="Y30" i="4" s="1"/>
  <c r="E34" i="4"/>
  <c r="I34" i="4"/>
  <c r="V34" i="4" s="1"/>
  <c r="F34" i="4"/>
  <c r="J34" i="4"/>
  <c r="W34" i="4" s="1"/>
  <c r="G34" i="4"/>
  <c r="K34" i="4"/>
  <c r="H34" i="4"/>
  <c r="L34" i="4"/>
  <c r="Y34" i="4" s="1"/>
  <c r="E37" i="4"/>
  <c r="R37" i="4" s="1"/>
  <c r="I37" i="4"/>
  <c r="F37" i="4"/>
  <c r="J37" i="4"/>
  <c r="W37" i="4" s="1"/>
  <c r="G37" i="4"/>
  <c r="T37" i="4" s="1"/>
  <c r="K37" i="4"/>
  <c r="X37" i="4" s="1"/>
  <c r="H37" i="4"/>
  <c r="L37" i="4"/>
  <c r="Y37" i="4" s="1"/>
  <c r="E41" i="4"/>
  <c r="R41" i="4" s="1"/>
  <c r="I41" i="4"/>
  <c r="F41" i="4"/>
  <c r="J41" i="4"/>
  <c r="W41" i="4" s="1"/>
  <c r="G41" i="4"/>
  <c r="T41" i="4" s="1"/>
  <c r="K41" i="4"/>
  <c r="X41" i="4" s="1"/>
  <c r="H41" i="4"/>
  <c r="L41" i="4"/>
  <c r="Y41" i="4" s="1"/>
  <c r="E45" i="4"/>
  <c r="R45" i="4" s="1"/>
  <c r="I45" i="4"/>
  <c r="F45" i="4"/>
  <c r="J45" i="4"/>
  <c r="W45" i="4" s="1"/>
  <c r="G45" i="4"/>
  <c r="T45" i="4" s="1"/>
  <c r="K45" i="4"/>
  <c r="X45" i="4" s="1"/>
  <c r="H45" i="4"/>
  <c r="L45" i="4"/>
  <c r="Y45" i="4" s="1"/>
  <c r="E49" i="4"/>
  <c r="R49" i="4" s="1"/>
  <c r="I49" i="4"/>
  <c r="F49" i="4"/>
  <c r="J49" i="4"/>
  <c r="W49" i="4" s="1"/>
  <c r="G49" i="4"/>
  <c r="T49" i="4" s="1"/>
  <c r="K49" i="4"/>
  <c r="H49" i="4"/>
  <c r="L49" i="4"/>
  <c r="Y49" i="4" s="1"/>
  <c r="K12" i="5"/>
  <c r="L12" i="5"/>
  <c r="K14" i="5"/>
  <c r="L14" i="5"/>
  <c r="Y14" i="5" s="1"/>
  <c r="K16" i="5"/>
  <c r="L16" i="5"/>
  <c r="K18" i="5"/>
  <c r="L18" i="5"/>
  <c r="Y18" i="5" s="1"/>
  <c r="K20" i="5"/>
  <c r="L20" i="5"/>
  <c r="K22" i="5"/>
  <c r="L22" i="5"/>
  <c r="Y22" i="5" s="1"/>
  <c r="K24" i="5"/>
  <c r="L24" i="5"/>
  <c r="K26" i="5"/>
  <c r="L26" i="5"/>
  <c r="Y26" i="5" s="1"/>
  <c r="K28" i="5"/>
  <c r="L28" i="5"/>
  <c r="K30" i="5"/>
  <c r="L30" i="5"/>
  <c r="Y30" i="5" s="1"/>
  <c r="K32" i="5"/>
  <c r="L32" i="5"/>
  <c r="K34" i="5"/>
  <c r="L34" i="5"/>
  <c r="Y34" i="5" s="1"/>
  <c r="K36" i="5"/>
  <c r="L36" i="5"/>
  <c r="K38" i="5"/>
  <c r="L38" i="5"/>
  <c r="Y38" i="5" s="1"/>
  <c r="K40" i="5"/>
  <c r="L40" i="5"/>
  <c r="K42" i="5"/>
  <c r="L42" i="5"/>
  <c r="Y42" i="5" s="1"/>
  <c r="K44" i="5"/>
  <c r="L44" i="5"/>
  <c r="K46" i="5"/>
  <c r="L46" i="5"/>
  <c r="Y46" i="5" s="1"/>
  <c r="K48" i="5"/>
  <c r="L48" i="5"/>
  <c r="K13" i="5"/>
  <c r="L13" i="5"/>
  <c r="Y13" i="5" s="1"/>
  <c r="K15" i="5"/>
  <c r="L15" i="5"/>
  <c r="Y15" i="5" s="1"/>
  <c r="K17" i="5"/>
  <c r="X17" i="5" s="1"/>
  <c r="L17" i="5"/>
  <c r="Y17" i="5" s="1"/>
  <c r="K19" i="5"/>
  <c r="X19" i="5" s="1"/>
  <c r="L19" i="5"/>
  <c r="K21" i="5"/>
  <c r="X21" i="5" s="1"/>
  <c r="L21" i="5"/>
  <c r="Y21" i="5" s="1"/>
  <c r="K23" i="5"/>
  <c r="X23" i="5" s="1"/>
  <c r="L23" i="5"/>
  <c r="Y23" i="5" s="1"/>
  <c r="K25" i="5"/>
  <c r="X25" i="5" s="1"/>
  <c r="L25" i="5"/>
  <c r="Y25" i="5" s="1"/>
  <c r="K27" i="5"/>
  <c r="X27" i="5" s="1"/>
  <c r="L27" i="5"/>
  <c r="Y27" i="5" s="1"/>
  <c r="K29" i="5"/>
  <c r="X29" i="5" s="1"/>
  <c r="L29" i="5"/>
  <c r="Y29" i="5" s="1"/>
  <c r="K31" i="5"/>
  <c r="X31" i="5" s="1"/>
  <c r="L31" i="5"/>
  <c r="K33" i="5"/>
  <c r="X33" i="5" s="1"/>
  <c r="L33" i="5"/>
  <c r="Y33" i="5" s="1"/>
  <c r="K35" i="5"/>
  <c r="X35" i="5" s="1"/>
  <c r="L35" i="5"/>
  <c r="Y35" i="5" s="1"/>
  <c r="K37" i="5"/>
  <c r="X37" i="5" s="1"/>
  <c r="L37" i="5"/>
  <c r="Y37" i="5" s="1"/>
  <c r="K39" i="5"/>
  <c r="L39" i="5"/>
  <c r="K41" i="5"/>
  <c r="X41" i="5" s="1"/>
  <c r="L41" i="5"/>
  <c r="Y41" i="5" s="1"/>
  <c r="K43" i="5"/>
  <c r="X43" i="5" s="1"/>
  <c r="L43" i="5"/>
  <c r="K45" i="5"/>
  <c r="X45" i="5" s="1"/>
  <c r="L45" i="5"/>
  <c r="Y45" i="5" s="1"/>
  <c r="K47" i="5"/>
  <c r="X47" i="5" s="1"/>
  <c r="L47" i="5"/>
  <c r="K49" i="5"/>
  <c r="X49" i="5" s="1"/>
  <c r="L49" i="5"/>
  <c r="Y49" i="5" s="1"/>
  <c r="J11" i="5"/>
  <c r="K11" i="5"/>
  <c r="I15" i="5"/>
  <c r="J15" i="5"/>
  <c r="W15" i="5" s="1"/>
  <c r="I17" i="5"/>
  <c r="J17" i="5"/>
  <c r="W17" i="5" s="1"/>
  <c r="I19" i="5"/>
  <c r="J19" i="5"/>
  <c r="W19" i="5" s="1"/>
  <c r="I21" i="5"/>
  <c r="J21" i="5"/>
  <c r="I23" i="5"/>
  <c r="J23" i="5"/>
  <c r="W23" i="5" s="1"/>
  <c r="I25" i="5"/>
  <c r="J25" i="5"/>
  <c r="I27" i="5"/>
  <c r="J27" i="5"/>
  <c r="W27" i="5" s="1"/>
  <c r="I29" i="5"/>
  <c r="J29" i="5"/>
  <c r="I31" i="5"/>
  <c r="J31" i="5"/>
  <c r="W31" i="5" s="1"/>
  <c r="I35" i="5"/>
  <c r="J35" i="5"/>
  <c r="I37" i="5"/>
  <c r="J37" i="5"/>
  <c r="W37" i="5" s="1"/>
  <c r="I39" i="5"/>
  <c r="J39" i="5"/>
  <c r="I41" i="5"/>
  <c r="J41" i="5"/>
  <c r="W41" i="5" s="1"/>
  <c r="I43" i="5"/>
  <c r="J43" i="5"/>
  <c r="I45" i="5"/>
  <c r="J45" i="5"/>
  <c r="W45" i="5" s="1"/>
  <c r="I47" i="5"/>
  <c r="J47" i="5"/>
  <c r="W47" i="5" s="1"/>
  <c r="I49" i="5"/>
  <c r="J49" i="5"/>
  <c r="W49" i="5" s="1"/>
  <c r="I12" i="5"/>
  <c r="V12" i="5" s="1"/>
  <c r="J12" i="5"/>
  <c r="I32" i="5"/>
  <c r="J32" i="5"/>
  <c r="W32" i="5" s="1"/>
  <c r="I14" i="5"/>
  <c r="J14" i="5"/>
  <c r="I16" i="5"/>
  <c r="V16" i="5" s="1"/>
  <c r="J16" i="5"/>
  <c r="W16" i="5" s="1"/>
  <c r="I18" i="5"/>
  <c r="J18" i="5"/>
  <c r="I20" i="5"/>
  <c r="J20" i="5"/>
  <c r="W20" i="5" s="1"/>
  <c r="I22" i="5"/>
  <c r="J22" i="5"/>
  <c r="W22" i="5" s="1"/>
  <c r="J24" i="5"/>
  <c r="I24" i="5"/>
  <c r="V24" i="5" s="1"/>
  <c r="I26" i="5"/>
  <c r="J26" i="5"/>
  <c r="W26" i="5" s="1"/>
  <c r="I28" i="5"/>
  <c r="J28" i="5"/>
  <c r="W28" i="5" s="1"/>
  <c r="J30" i="5"/>
  <c r="W30" i="5" s="1"/>
  <c r="I30" i="5"/>
  <c r="J34" i="5"/>
  <c r="I34" i="5"/>
  <c r="V34" i="5" s="1"/>
  <c r="I36" i="5"/>
  <c r="V36" i="5" s="1"/>
  <c r="J36" i="5"/>
  <c r="W36" i="5" s="1"/>
  <c r="J38" i="5"/>
  <c r="I38" i="5"/>
  <c r="V38" i="5" s="1"/>
  <c r="I40" i="5"/>
  <c r="V40" i="5" s="1"/>
  <c r="J40" i="5"/>
  <c r="W40" i="5" s="1"/>
  <c r="J42" i="5"/>
  <c r="I42" i="5"/>
  <c r="V42" i="5" s="1"/>
  <c r="J44" i="5"/>
  <c r="W44" i="5" s="1"/>
  <c r="I44" i="5"/>
  <c r="I46" i="5"/>
  <c r="V46" i="5" s="1"/>
  <c r="J46" i="5"/>
  <c r="W46" i="5" s="1"/>
  <c r="J48" i="5"/>
  <c r="I48" i="5"/>
  <c r="I13" i="5"/>
  <c r="V13" i="5" s="1"/>
  <c r="J13" i="5"/>
  <c r="W13" i="5" s="1"/>
  <c r="I33" i="5"/>
  <c r="V33" i="5" s="1"/>
  <c r="J33" i="5"/>
  <c r="W33" i="5" s="1"/>
  <c r="H12" i="5"/>
  <c r="H14" i="5"/>
  <c r="U14" i="5" s="1"/>
  <c r="H16" i="5"/>
  <c r="H18" i="5"/>
  <c r="H20" i="5"/>
  <c r="H22" i="5"/>
  <c r="U22" i="5" s="1"/>
  <c r="H24" i="5"/>
  <c r="H26" i="5"/>
  <c r="U26" i="5" s="1"/>
  <c r="H28" i="5"/>
  <c r="H30" i="5"/>
  <c r="U30" i="5" s="1"/>
  <c r="H32" i="5"/>
  <c r="H34" i="5"/>
  <c r="H36" i="5"/>
  <c r="H38" i="5"/>
  <c r="U38" i="5" s="1"/>
  <c r="H40" i="5"/>
  <c r="H42" i="5"/>
  <c r="U42" i="5" s="1"/>
  <c r="H44" i="5"/>
  <c r="H46" i="5"/>
  <c r="U46" i="5" s="1"/>
  <c r="H48" i="5"/>
  <c r="H11" i="5"/>
  <c r="U11" i="5" s="1"/>
  <c r="I11" i="5"/>
  <c r="V11" i="5" s="1"/>
  <c r="H13" i="5"/>
  <c r="U13" i="5" s="1"/>
  <c r="H15" i="5"/>
  <c r="H17" i="5"/>
  <c r="H19" i="5"/>
  <c r="H21" i="5"/>
  <c r="U21" i="5" s="1"/>
  <c r="H23" i="5"/>
  <c r="H25" i="5"/>
  <c r="U25" i="5" s="1"/>
  <c r="H27" i="5"/>
  <c r="H29" i="5"/>
  <c r="U29" i="5" s="1"/>
  <c r="H31" i="5"/>
  <c r="H33" i="5"/>
  <c r="U33" i="5" s="1"/>
  <c r="H35" i="5"/>
  <c r="H37" i="5"/>
  <c r="U37" i="5" s="1"/>
  <c r="H39" i="5"/>
  <c r="H41" i="5"/>
  <c r="U41" i="5" s="1"/>
  <c r="H43" i="5"/>
  <c r="H45" i="5"/>
  <c r="U45" i="5" s="1"/>
  <c r="H47" i="5"/>
  <c r="H49" i="5"/>
  <c r="U49" i="5" s="1"/>
  <c r="G13" i="5"/>
  <c r="T13" i="5" s="1"/>
  <c r="G15" i="5"/>
  <c r="G19" i="5"/>
  <c r="T19" i="5" s="1"/>
  <c r="G21" i="5"/>
  <c r="T21" i="5" s="1"/>
  <c r="G25" i="5"/>
  <c r="T25" i="5" s="1"/>
  <c r="G29" i="5"/>
  <c r="T29" i="5" s="1"/>
  <c r="G35" i="5"/>
  <c r="T35" i="5" s="1"/>
  <c r="G47" i="5"/>
  <c r="T47" i="5" s="1"/>
  <c r="G12" i="5"/>
  <c r="T12" i="5" s="1"/>
  <c r="G18" i="5"/>
  <c r="T18" i="5" s="1"/>
  <c r="G22" i="5"/>
  <c r="T22" i="5" s="1"/>
  <c r="G26" i="5"/>
  <c r="T26" i="5" s="1"/>
  <c r="G30" i="5"/>
  <c r="T30" i="5" s="1"/>
  <c r="G32" i="5"/>
  <c r="T32" i="5" s="1"/>
  <c r="G36" i="5"/>
  <c r="T36" i="5" s="1"/>
  <c r="G38" i="5"/>
  <c r="T38" i="5" s="1"/>
  <c r="G40" i="5"/>
  <c r="T40" i="5" s="1"/>
  <c r="G42" i="5"/>
  <c r="T42" i="5" s="1"/>
  <c r="G44" i="5"/>
  <c r="T44" i="5" s="1"/>
  <c r="G48" i="5"/>
  <c r="T48" i="5" s="1"/>
  <c r="G14" i="5"/>
  <c r="T14" i="5" s="1"/>
  <c r="G16" i="5"/>
  <c r="T16" i="5" s="1"/>
  <c r="G20" i="5"/>
  <c r="T20" i="5" s="1"/>
  <c r="G24" i="5"/>
  <c r="T24" i="5" s="1"/>
  <c r="G28" i="5"/>
  <c r="T28" i="5" s="1"/>
  <c r="G34" i="5"/>
  <c r="T34" i="5" s="1"/>
  <c r="G46" i="5"/>
  <c r="T46" i="5" s="1"/>
  <c r="G17" i="5"/>
  <c r="G23" i="5"/>
  <c r="T23" i="5" s="1"/>
  <c r="G27" i="5"/>
  <c r="T27" i="5" s="1"/>
  <c r="G31" i="5"/>
  <c r="T31" i="5" s="1"/>
  <c r="G33" i="5"/>
  <c r="T33" i="5" s="1"/>
  <c r="G37" i="5"/>
  <c r="T37" i="5" s="1"/>
  <c r="G39" i="5"/>
  <c r="T39" i="5" s="1"/>
  <c r="G41" i="5"/>
  <c r="T41" i="5" s="1"/>
  <c r="G43" i="5"/>
  <c r="T43" i="5" s="1"/>
  <c r="G45" i="5"/>
  <c r="T45" i="5" s="1"/>
  <c r="G49" i="5"/>
  <c r="T49" i="5" s="1"/>
  <c r="F12" i="5"/>
  <c r="F14" i="5"/>
  <c r="F16" i="5"/>
  <c r="F18" i="5"/>
  <c r="S18" i="5" s="1"/>
  <c r="F20" i="5"/>
  <c r="F22" i="5"/>
  <c r="F24" i="5"/>
  <c r="F26" i="5"/>
  <c r="S26" i="5" s="1"/>
  <c r="F28" i="5"/>
  <c r="F30" i="5"/>
  <c r="S30" i="5" s="1"/>
  <c r="F32" i="5"/>
  <c r="F34" i="5"/>
  <c r="S34" i="5" s="1"/>
  <c r="F36" i="5"/>
  <c r="F38" i="5"/>
  <c r="S38" i="5" s="1"/>
  <c r="F40" i="5"/>
  <c r="F42" i="5"/>
  <c r="S42" i="5" s="1"/>
  <c r="F44" i="5"/>
  <c r="F46" i="5"/>
  <c r="S46" i="5" s="1"/>
  <c r="F48" i="5"/>
  <c r="F11" i="5"/>
  <c r="S11" i="5" s="1"/>
  <c r="G11" i="5"/>
  <c r="T11" i="5" s="1"/>
  <c r="F13" i="5"/>
  <c r="S13" i="5" s="1"/>
  <c r="F15" i="5"/>
  <c r="T15" i="5"/>
  <c r="F17" i="5"/>
  <c r="S17" i="5" s="1"/>
  <c r="F19" i="5"/>
  <c r="S19" i="5" s="1"/>
  <c r="F21" i="5"/>
  <c r="F23" i="5"/>
  <c r="S23" i="5" s="1"/>
  <c r="F25" i="5"/>
  <c r="S25" i="5" s="1"/>
  <c r="F27" i="5"/>
  <c r="S27" i="5" s="1"/>
  <c r="F29" i="5"/>
  <c r="S29" i="5" s="1"/>
  <c r="F31" i="5"/>
  <c r="S31" i="5" s="1"/>
  <c r="F33" i="5"/>
  <c r="F35" i="5"/>
  <c r="S35" i="5" s="1"/>
  <c r="F37" i="5"/>
  <c r="F39" i="5"/>
  <c r="S39" i="5" s="1"/>
  <c r="F41" i="5"/>
  <c r="S41" i="5" s="1"/>
  <c r="F43" i="5"/>
  <c r="S43" i="5" s="1"/>
  <c r="F45" i="5"/>
  <c r="S45" i="5" s="1"/>
  <c r="F47" i="5"/>
  <c r="S47" i="5" s="1"/>
  <c r="F49" i="5"/>
  <c r="E15" i="5"/>
  <c r="E12" i="5"/>
  <c r="R12" i="5" s="1"/>
  <c r="E14" i="5"/>
  <c r="R14" i="5" s="1"/>
  <c r="E18" i="5"/>
  <c r="R18" i="5" s="1"/>
  <c r="E20" i="5"/>
  <c r="R20" i="5" s="1"/>
  <c r="E22" i="5"/>
  <c r="R22" i="5" s="1"/>
  <c r="E24" i="5"/>
  <c r="R24" i="5" s="1"/>
  <c r="E26" i="5"/>
  <c r="R26" i="5" s="1"/>
  <c r="E28" i="5"/>
  <c r="R28" i="5" s="1"/>
  <c r="E30" i="5"/>
  <c r="R30" i="5" s="1"/>
  <c r="E32" i="5"/>
  <c r="R32" i="5" s="1"/>
  <c r="E34" i="5"/>
  <c r="R34" i="5" s="1"/>
  <c r="E36" i="5"/>
  <c r="E38" i="5"/>
  <c r="R38" i="5" s="1"/>
  <c r="E40" i="5"/>
  <c r="R40" i="5" s="1"/>
  <c r="E42" i="5"/>
  <c r="R42" i="5" s="1"/>
  <c r="E44" i="5"/>
  <c r="R44" i="5" s="1"/>
  <c r="E46" i="5"/>
  <c r="R46" i="5" s="1"/>
  <c r="E48" i="5"/>
  <c r="R48" i="5" s="1"/>
  <c r="E16" i="5"/>
  <c r="R16" i="5" s="1"/>
  <c r="E13" i="5"/>
  <c r="R13" i="5" s="1"/>
  <c r="E17" i="5"/>
  <c r="R17" i="5" s="1"/>
  <c r="E19" i="5"/>
  <c r="R19" i="5" s="1"/>
  <c r="E21" i="5"/>
  <c r="R21" i="5" s="1"/>
  <c r="E23" i="5"/>
  <c r="R23" i="5" s="1"/>
  <c r="E25" i="5"/>
  <c r="R25" i="5" s="1"/>
  <c r="E27" i="5"/>
  <c r="R27" i="5" s="1"/>
  <c r="E29" i="5"/>
  <c r="E31" i="5"/>
  <c r="R31" i="5" s="1"/>
  <c r="E33" i="5"/>
  <c r="R33" i="5" s="1"/>
  <c r="E35" i="5"/>
  <c r="R35" i="5" s="1"/>
  <c r="E37" i="5"/>
  <c r="R37" i="5" s="1"/>
  <c r="E39" i="5"/>
  <c r="R39" i="5" s="1"/>
  <c r="E41" i="5"/>
  <c r="R41" i="5" s="1"/>
  <c r="E43" i="5"/>
  <c r="R43" i="5" s="1"/>
  <c r="E45" i="5"/>
  <c r="R45" i="5" s="1"/>
  <c r="E47" i="5"/>
  <c r="R47" i="5" s="1"/>
  <c r="E49" i="5"/>
  <c r="R49" i="5" s="1"/>
  <c r="Y12" i="5"/>
  <c r="W14" i="5"/>
  <c r="W35" i="5"/>
  <c r="W38" i="5"/>
  <c r="W42" i="5"/>
  <c r="X20" i="5"/>
  <c r="U20" i="5"/>
  <c r="Y20" i="5"/>
  <c r="S22" i="5"/>
  <c r="W24" i="5"/>
  <c r="U24" i="5"/>
  <c r="Y24" i="5"/>
  <c r="S28" i="5"/>
  <c r="U28" i="5"/>
  <c r="Y28" i="5"/>
  <c r="W48" i="5"/>
  <c r="U48" i="5"/>
  <c r="E11" i="5"/>
  <c r="R11" i="5" s="1"/>
  <c r="W11" i="5"/>
  <c r="U15" i="5"/>
  <c r="T17" i="5"/>
  <c r="S32" i="5"/>
  <c r="V32" i="5"/>
  <c r="W34" i="5"/>
  <c r="V37" i="5"/>
  <c r="S37" i="5"/>
  <c r="X39" i="5"/>
  <c r="U39" i="5"/>
  <c r="Y39" i="5"/>
  <c r="W39" i="5"/>
  <c r="U43" i="5"/>
  <c r="V43" i="5"/>
  <c r="W43" i="5"/>
  <c r="Y19" i="5"/>
  <c r="V21" i="5"/>
  <c r="W21" i="5"/>
  <c r="W25" i="5"/>
  <c r="V27" i="5"/>
  <c r="V29" i="5"/>
  <c r="W29" i="5"/>
  <c r="U31" i="5"/>
  <c r="Y31" i="5"/>
  <c r="V31" i="5"/>
  <c r="X36" i="5"/>
  <c r="Y36" i="5"/>
  <c r="Y47" i="5"/>
  <c r="V49" i="5"/>
  <c r="X22" i="5"/>
  <c r="V23" i="5"/>
  <c r="S15" i="5"/>
  <c r="X26" i="5"/>
  <c r="Y40" i="5"/>
  <c r="Y44" i="5"/>
  <c r="S21" i="5"/>
  <c r="V18" i="5"/>
  <c r="Y43" i="5"/>
  <c r="X30" i="5"/>
  <c r="X28" i="5"/>
  <c r="X24" i="5"/>
  <c r="S36" i="5"/>
  <c r="V25" i="5"/>
  <c r="R29" i="5"/>
  <c r="X32" i="5"/>
  <c r="S40" i="5"/>
  <c r="S44" i="5"/>
  <c r="S48" i="5"/>
  <c r="V19" i="5"/>
  <c r="R36" i="5"/>
  <c r="V44" i="5"/>
  <c r="S16" i="5"/>
  <c r="X11" i="5"/>
  <c r="X13" i="5"/>
  <c r="V14" i="5"/>
  <c r="X15" i="5"/>
  <c r="X16" i="5"/>
  <c r="V17" i="5"/>
  <c r="U18" i="5"/>
  <c r="V20" i="5"/>
  <c r="S20" i="5"/>
  <c r="V22" i="5"/>
  <c r="S24" i="5"/>
  <c r="U12" i="5"/>
  <c r="Y11" i="5"/>
  <c r="W12" i="5"/>
  <c r="S14" i="5"/>
  <c r="S12" i="5"/>
  <c r="Y16" i="5"/>
  <c r="W18" i="5"/>
  <c r="X12" i="5"/>
  <c r="X14" i="5"/>
  <c r="R15" i="5"/>
  <c r="V15" i="5"/>
  <c r="U16" i="5"/>
  <c r="X18" i="5"/>
  <c r="U17" i="5"/>
  <c r="U19" i="5"/>
  <c r="U23" i="5"/>
  <c r="U27" i="5"/>
  <c r="S33" i="5"/>
  <c r="V35" i="5"/>
  <c r="V39" i="5"/>
  <c r="U32" i="5"/>
  <c r="Y32" i="5"/>
  <c r="U35" i="5"/>
  <c r="V26" i="5"/>
  <c r="V28" i="5"/>
  <c r="V30" i="5"/>
  <c r="X34" i="5"/>
  <c r="X38" i="5"/>
  <c r="X40" i="5"/>
  <c r="V41" i="5"/>
  <c r="X42" i="5"/>
  <c r="X44" i="5"/>
  <c r="V45" i="5"/>
  <c r="X46" i="5"/>
  <c r="V47" i="5"/>
  <c r="X48" i="5"/>
  <c r="U34" i="5"/>
  <c r="U36" i="5"/>
  <c r="U40" i="5"/>
  <c r="U44" i="5"/>
  <c r="Y48" i="5"/>
  <c r="S49" i="5"/>
  <c r="V48" i="5"/>
  <c r="U47" i="5"/>
  <c r="R20" i="4"/>
  <c r="U21" i="4"/>
  <c r="S24" i="4"/>
  <c r="T44" i="4"/>
  <c r="T20" i="4"/>
  <c r="X20" i="4"/>
  <c r="U25" i="4"/>
  <c r="T11" i="4"/>
  <c r="T13" i="4"/>
  <c r="T22" i="4"/>
  <c r="T23" i="4"/>
  <c r="T26" i="4"/>
  <c r="S31" i="4"/>
  <c r="W11" i="4"/>
  <c r="U22" i="4"/>
  <c r="T31" i="4"/>
  <c r="U36" i="4"/>
  <c r="T28" i="4"/>
  <c r="S19" i="4"/>
  <c r="S20" i="4"/>
  <c r="R24" i="4"/>
  <c r="X24" i="4"/>
  <c r="U26" i="4"/>
  <c r="R34" i="4"/>
  <c r="S38" i="4"/>
  <c r="X40" i="4"/>
  <c r="V42" i="4"/>
  <c r="T48" i="4"/>
  <c r="T14" i="4"/>
  <c r="T24" i="4"/>
  <c r="R28" i="4"/>
  <c r="R32" i="4"/>
  <c r="S41" i="4"/>
  <c r="R42" i="4"/>
  <c r="T32" i="4"/>
  <c r="S42" i="4"/>
  <c r="V11" i="4"/>
  <c r="S12" i="4"/>
  <c r="R15" i="4"/>
  <c r="T17" i="4"/>
  <c r="S18" i="4"/>
  <c r="T19" i="4"/>
  <c r="V28" i="4"/>
  <c r="R29" i="4"/>
  <c r="U30" i="4"/>
  <c r="V32" i="4"/>
  <c r="R35" i="4"/>
  <c r="S37" i="4"/>
  <c r="V38" i="4"/>
  <c r="S45" i="4"/>
  <c r="R46" i="4"/>
  <c r="S49" i="4"/>
  <c r="U12" i="4"/>
  <c r="X14" i="4"/>
  <c r="X15" i="4"/>
  <c r="U17" i="4"/>
  <c r="T18" i="4"/>
  <c r="V46" i="4"/>
  <c r="V15" i="4"/>
  <c r="S15" i="4"/>
  <c r="U29" i="4"/>
  <c r="U35" i="4"/>
  <c r="S11" i="4"/>
  <c r="S14" i="4"/>
  <c r="T15" i="4"/>
  <c r="R19" i="4"/>
  <c r="V20" i="4"/>
  <c r="V24" i="4"/>
  <c r="S28" i="4"/>
  <c r="X28" i="4"/>
  <c r="X31" i="4"/>
  <c r="S32" i="4"/>
  <c r="X32" i="4"/>
  <c r="S34" i="4"/>
  <c r="V35" i="4"/>
  <c r="R38" i="4"/>
  <c r="T40" i="4"/>
  <c r="X44" i="4"/>
  <c r="X48" i="4"/>
  <c r="X18" i="4"/>
  <c r="X16" i="4"/>
  <c r="T16" i="4"/>
  <c r="S16" i="4"/>
  <c r="R16" i="4"/>
  <c r="X12" i="4"/>
  <c r="T12" i="4"/>
  <c r="V12" i="4"/>
  <c r="S13" i="4"/>
  <c r="V13" i="4"/>
  <c r="U16" i="4"/>
  <c r="R12" i="4"/>
  <c r="R13" i="4"/>
  <c r="X13" i="4"/>
  <c r="V16" i="4"/>
  <c r="S17" i="4"/>
  <c r="V17" i="4"/>
  <c r="R17" i="4"/>
  <c r="U18" i="4"/>
  <c r="X21" i="4"/>
  <c r="T21" i="4"/>
  <c r="V21" i="4"/>
  <c r="S22" i="4"/>
  <c r="V22" i="4"/>
  <c r="V23" i="4"/>
  <c r="R23" i="4"/>
  <c r="X25" i="4"/>
  <c r="T25" i="4"/>
  <c r="V25" i="4"/>
  <c r="S26" i="4"/>
  <c r="V26" i="4"/>
  <c r="R27" i="4"/>
  <c r="S30" i="4"/>
  <c r="R30" i="4"/>
  <c r="U14" i="4"/>
  <c r="U11" i="4"/>
  <c r="R14" i="4"/>
  <c r="V14" i="4"/>
  <c r="U15" i="4"/>
  <c r="R18" i="4"/>
  <c r="V18" i="4"/>
  <c r="U19" i="4"/>
  <c r="R21" i="4"/>
  <c r="R22" i="4"/>
  <c r="X22" i="4"/>
  <c r="S23" i="4"/>
  <c r="R25" i="4"/>
  <c r="R26" i="4"/>
  <c r="X26" i="4"/>
  <c r="S27" i="4"/>
  <c r="X29" i="4"/>
  <c r="T29" i="4"/>
  <c r="S29" i="4"/>
  <c r="R33" i="4"/>
  <c r="X33" i="4"/>
  <c r="X39" i="4"/>
  <c r="T39" i="4"/>
  <c r="S39" i="4"/>
  <c r="V39" i="4"/>
  <c r="R39" i="4"/>
  <c r="U43" i="4"/>
  <c r="U31" i="4"/>
  <c r="S33" i="4"/>
  <c r="S36" i="4"/>
  <c r="V36" i="4"/>
  <c r="R36" i="4"/>
  <c r="U39" i="4"/>
  <c r="U20" i="4"/>
  <c r="U24" i="4"/>
  <c r="U28" i="4"/>
  <c r="R31" i="4"/>
  <c r="V31" i="4"/>
  <c r="U32" i="4"/>
  <c r="X35" i="4"/>
  <c r="T35" i="4"/>
  <c r="S35" i="4"/>
  <c r="T36" i="4"/>
  <c r="V33" i="4"/>
  <c r="U33" i="4"/>
  <c r="X43" i="4"/>
  <c r="T43" i="4"/>
  <c r="S43" i="4"/>
  <c r="V43" i="4"/>
  <c r="R43" i="4"/>
  <c r="U40" i="4"/>
  <c r="U44" i="4"/>
  <c r="S46" i="4"/>
  <c r="R47" i="4"/>
  <c r="V47" i="4"/>
  <c r="U48" i="4"/>
  <c r="X49" i="4"/>
  <c r="T34" i="4"/>
  <c r="X34" i="4"/>
  <c r="U37" i="4"/>
  <c r="T38" i="4"/>
  <c r="X38" i="4"/>
  <c r="R40" i="4"/>
  <c r="V40" i="4"/>
  <c r="U41" i="4"/>
  <c r="T42" i="4"/>
  <c r="X42" i="4"/>
  <c r="R44" i="4"/>
  <c r="V44" i="4"/>
  <c r="U45" i="4"/>
  <c r="T46" i="4"/>
  <c r="X46" i="4"/>
  <c r="S47" i="4"/>
  <c r="R48" i="4"/>
  <c r="V48" i="4"/>
  <c r="U49" i="4"/>
  <c r="U34" i="4"/>
  <c r="V37" i="4"/>
  <c r="U38" i="4"/>
  <c r="S40" i="4"/>
  <c r="V41" i="4"/>
  <c r="U42" i="4"/>
  <c r="S44" i="4"/>
  <c r="V45" i="4"/>
  <c r="U46" i="4"/>
  <c r="T47" i="4"/>
  <c r="X47" i="4"/>
  <c r="S48" i="4"/>
  <c r="V49" i="4"/>
  <c r="U47" i="4"/>
</calcChain>
</file>

<file path=xl/sharedStrings.xml><?xml version="1.0" encoding="utf-8"?>
<sst xmlns="http://schemas.openxmlformats.org/spreadsheetml/2006/main" count="97" uniqueCount="31">
  <si>
    <t>Car</t>
  </si>
  <si>
    <t>speed (km/h)</t>
  </si>
  <si>
    <t>Speed (m/s)</t>
  </si>
  <si>
    <t>Coef VA</t>
  </si>
  <si>
    <t>Coef V</t>
  </si>
  <si>
    <t>Const</t>
  </si>
  <si>
    <t>Kia</t>
  </si>
  <si>
    <t>Ford</t>
  </si>
  <si>
    <t>Mitsubishi</t>
  </si>
  <si>
    <t>BMW</t>
  </si>
  <si>
    <t>Power (W)</t>
  </si>
  <si>
    <t>Energy KWh/km</t>
  </si>
  <si>
    <t>Chevrolet</t>
  </si>
  <si>
    <t>Smart</t>
  </si>
  <si>
    <t>Nissan2012</t>
  </si>
  <si>
    <r>
      <t>Accel m/s</t>
    </r>
    <r>
      <rPr>
        <b/>
        <vertAlign val="superscript"/>
        <sz val="8"/>
        <color theme="1"/>
        <rFont val="Calibri"/>
        <family val="2"/>
        <scheme val="minor"/>
      </rPr>
      <t>2</t>
    </r>
  </si>
  <si>
    <t>Nissan SV</t>
  </si>
  <si>
    <t>Coef V^2</t>
  </si>
  <si>
    <t>The modelling algorithm for all cars is:</t>
  </si>
  <si>
    <r>
      <t>Change the figure for acceleration (m/s</t>
    </r>
    <r>
      <rPr>
        <vertAlign val="superscript"/>
        <sz val="8"/>
        <color theme="1"/>
        <rFont val="Calibri"/>
        <family val="2"/>
        <scheme val="minor"/>
      </rPr>
      <t>2</t>
    </r>
    <r>
      <rPr>
        <sz val="8"/>
        <color theme="1"/>
        <rFont val="Calibri"/>
        <family val="2"/>
        <scheme val="minor"/>
      </rPr>
      <t>) in the box below,to see how battery power demand and energy consumption change with the level of acceleration, depending on the speed the care is traveling. Typical values of acceleration for E-cars are between 0 and 3.5 m/s</t>
    </r>
    <r>
      <rPr>
        <vertAlign val="superscript"/>
        <sz val="8"/>
        <color theme="1"/>
        <rFont val="Calibri"/>
        <family val="2"/>
        <scheme val="minor"/>
      </rPr>
      <t>2</t>
    </r>
    <r>
      <rPr>
        <sz val="8"/>
        <color theme="1"/>
        <rFont val="Calibri"/>
        <family val="2"/>
        <scheme val="minor"/>
      </rPr>
      <t>.</t>
    </r>
  </si>
  <si>
    <t>NissannSV</t>
  </si>
  <si>
    <t>R2</t>
  </si>
  <si>
    <t>Spreadsheet designed by author of paper 'Energy consumption effects of speed and acceleration in electric vehicles: laboratory case studies and implications for drivers'.</t>
  </si>
  <si>
    <t>Interactive tool to estimate power demand and energy consumption in 8 different Electric cars. Developed by author using data from the Downloadable Dynamometer Database that was generated at the Advanced Powertrain Research Facility (APRF) at Argonne National Laboratory under the funding and guidance of the U.S. Department of Energy (DOE)</t>
  </si>
  <si>
    <t>Accel (m/s2)</t>
  </si>
  <si>
    <t>Speed (km/h)</t>
  </si>
  <si>
    <t>blank</t>
  </si>
  <si>
    <t>Coef V^3</t>
  </si>
  <si>
    <t>Accel (m/s^2)</t>
  </si>
  <si>
    <t>Change the figure for speed (km/h) in the box below,to see how battery power demand and energy consumption change with speed depending on the car's acceleration. Typical values of speed for E-cars are between 0 and 140 km/h</t>
  </si>
  <si>
    <r>
      <rPr>
        <b/>
        <i/>
        <sz val="11"/>
        <color theme="1"/>
        <rFont val="Calibri"/>
        <family val="2"/>
        <scheme val="minor"/>
      </rPr>
      <t>P</t>
    </r>
    <r>
      <rPr>
        <b/>
        <sz val="11"/>
        <color theme="1"/>
        <rFont val="Calibri"/>
        <family val="2"/>
        <scheme val="minor"/>
      </rPr>
      <t xml:space="preserve"> = q + r</t>
    </r>
    <r>
      <rPr>
        <b/>
        <i/>
        <sz val="11"/>
        <color theme="1"/>
        <rFont val="Calibri"/>
        <family val="2"/>
        <scheme val="minor"/>
      </rPr>
      <t>V</t>
    </r>
    <r>
      <rPr>
        <b/>
        <sz val="11"/>
        <color theme="1"/>
        <rFont val="Calibri"/>
        <family val="2"/>
        <scheme val="minor"/>
      </rPr>
      <t xml:space="preserve"> + s</t>
    </r>
    <r>
      <rPr>
        <b/>
        <i/>
        <sz val="11"/>
        <color theme="1"/>
        <rFont val="Calibri"/>
        <family val="2"/>
        <scheme val="minor"/>
      </rPr>
      <t>V</t>
    </r>
    <r>
      <rPr>
        <b/>
        <vertAlign val="superscript"/>
        <sz val="11"/>
        <color theme="1"/>
        <rFont val="Calibri"/>
        <family val="2"/>
        <scheme val="minor"/>
      </rPr>
      <t xml:space="preserve">2 </t>
    </r>
    <r>
      <rPr>
        <b/>
        <sz val="11"/>
        <color theme="1"/>
        <rFont val="Calibri"/>
        <family val="2"/>
        <scheme val="minor"/>
      </rPr>
      <t>+ t</t>
    </r>
    <r>
      <rPr>
        <b/>
        <i/>
        <sz val="11"/>
        <color theme="1"/>
        <rFont val="Calibri"/>
        <family val="2"/>
        <scheme val="minor"/>
      </rPr>
      <t>V</t>
    </r>
    <r>
      <rPr>
        <b/>
        <vertAlign val="superscript"/>
        <sz val="11"/>
        <color theme="1"/>
        <rFont val="Calibri"/>
        <family val="2"/>
        <scheme val="minor"/>
      </rPr>
      <t>3</t>
    </r>
    <r>
      <rPr>
        <b/>
        <sz val="11"/>
        <color theme="1"/>
        <rFont val="Calibri"/>
        <family val="2"/>
        <scheme val="minor"/>
      </rPr>
      <t xml:space="preserve"> + u</t>
    </r>
    <r>
      <rPr>
        <b/>
        <i/>
        <sz val="11"/>
        <color theme="1"/>
        <rFont val="Calibri"/>
        <family val="2"/>
        <scheme val="minor"/>
      </rPr>
      <t xml:space="preserve">VA </t>
    </r>
    <r>
      <rPr>
        <b/>
        <sz val="11"/>
        <color theme="1"/>
        <rFont val="Calibri"/>
        <family val="2"/>
        <scheme val="minor"/>
      </rPr>
      <t xml:space="preserve"> </t>
    </r>
    <r>
      <rPr>
        <sz val="8"/>
        <color theme="1"/>
        <rFont val="Calibri"/>
        <family val="2"/>
        <scheme val="minor"/>
      </rPr>
      <t xml:space="preserve">where q, r, etc are constants, </t>
    </r>
    <r>
      <rPr>
        <i/>
        <sz val="8"/>
        <color theme="1"/>
        <rFont val="Calibri"/>
        <family val="2"/>
        <scheme val="minor"/>
      </rPr>
      <t>V</t>
    </r>
    <r>
      <rPr>
        <sz val="8"/>
        <color theme="1"/>
        <rFont val="Calibri"/>
        <family val="2"/>
        <scheme val="minor"/>
      </rPr>
      <t xml:space="preserve"> = speed (m/s), </t>
    </r>
    <r>
      <rPr>
        <i/>
        <sz val="8"/>
        <color theme="1"/>
        <rFont val="Calibri"/>
        <family val="2"/>
        <scheme val="minor"/>
      </rPr>
      <t>A</t>
    </r>
    <r>
      <rPr>
        <sz val="8"/>
        <color theme="1"/>
        <rFont val="Calibri"/>
        <family val="2"/>
        <scheme val="minor"/>
      </rPr>
      <t xml:space="preserve"> = acceleration (m/s</t>
    </r>
    <r>
      <rPr>
        <vertAlign val="superscript"/>
        <sz val="8"/>
        <color theme="1"/>
        <rFont val="Calibri"/>
        <family val="2"/>
        <scheme val="minor"/>
      </rPr>
      <t>2</t>
    </r>
    <r>
      <rPr>
        <sz val="8"/>
        <color theme="1"/>
        <rFont val="Calibri"/>
        <family val="2"/>
        <scheme val="minor"/>
      </rPr>
      <t xml:space="preserve">), and </t>
    </r>
    <r>
      <rPr>
        <i/>
        <sz val="8"/>
        <color theme="1"/>
        <rFont val="Calibri"/>
        <family val="2"/>
        <scheme val="minor"/>
      </rPr>
      <t>P</t>
    </r>
    <r>
      <rPr>
        <sz val="8"/>
        <color theme="1"/>
        <rFont val="Calibri"/>
        <family val="2"/>
        <scheme val="minor"/>
      </rPr>
      <t xml:space="preserve"> = battery power demand.</t>
    </r>
  </si>
</sst>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8"/>
      <color theme="1"/>
      <name val="Calibri"/>
      <family val="2"/>
      <scheme val="minor"/>
    </font>
    <font>
      <b/>
      <sz val="8"/>
      <color theme="1"/>
      <name val="Calibri"/>
      <family val="2"/>
      <scheme val="minor"/>
    </font>
    <font>
      <b/>
      <vertAlign val="superscript"/>
      <sz val="8"/>
      <color theme="1"/>
      <name val="Calibri"/>
      <family val="2"/>
      <scheme val="minor"/>
    </font>
    <font>
      <b/>
      <sz val="11"/>
      <color theme="1"/>
      <name val="Calibri"/>
      <family val="2"/>
      <scheme val="minor"/>
    </font>
    <font>
      <b/>
      <sz val="9"/>
      <color theme="1"/>
      <name val="Calibri"/>
      <family val="2"/>
      <scheme val="minor"/>
    </font>
    <font>
      <b/>
      <vertAlign val="superscript"/>
      <sz val="11"/>
      <color theme="1"/>
      <name val="Calibri"/>
      <family val="2"/>
      <scheme val="minor"/>
    </font>
    <font>
      <vertAlign val="superscript"/>
      <sz val="8"/>
      <color theme="1"/>
      <name val="Calibri"/>
      <family val="2"/>
      <scheme val="minor"/>
    </font>
    <font>
      <b/>
      <i/>
      <sz val="11"/>
      <color theme="1"/>
      <name val="Calibri"/>
      <family val="2"/>
      <scheme val="minor"/>
    </font>
    <font>
      <i/>
      <sz val="8"/>
      <color theme="1"/>
      <name val="Calibri"/>
      <family val="2"/>
      <scheme val="minor"/>
    </font>
  </fonts>
  <fills count="9">
    <fill>
      <patternFill patternType="none"/>
    </fill>
    <fill>
      <patternFill patternType="gray125"/>
    </fill>
    <fill>
      <patternFill patternType="solid">
        <fgColor rgb="FFFFFF00"/>
        <bgColor indexed="64"/>
      </patternFill>
    </fill>
    <fill>
      <patternFill patternType="solid">
        <fgColor rgb="FFB8FDAD"/>
        <bgColor indexed="64"/>
      </patternFill>
    </fill>
    <fill>
      <patternFill patternType="solid">
        <fgColor rgb="FFBDF2FF"/>
        <bgColor indexed="64"/>
      </patternFill>
    </fill>
    <fill>
      <patternFill patternType="solid">
        <fgColor theme="9" tint="0.39994506668294322"/>
        <bgColor indexed="64"/>
      </patternFill>
    </fill>
    <fill>
      <patternFill patternType="solid">
        <fgColor theme="5" tint="0.59999389629810485"/>
        <bgColor indexed="64"/>
      </patternFill>
    </fill>
    <fill>
      <patternFill patternType="solid">
        <fgColor rgb="FFFBEFA7"/>
        <bgColor indexed="64"/>
      </patternFill>
    </fill>
    <fill>
      <patternFill patternType="solid">
        <fgColor rgb="FFFFABE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58">
    <xf numFmtId="0" fontId="0" fillId="0" borderId="0" xfId="0"/>
    <xf numFmtId="0" fontId="1" fillId="0" borderId="0" xfId="0" applyFont="1"/>
    <xf numFmtId="0" fontId="1" fillId="0" borderId="0" xfId="0" applyFont="1" applyFill="1" applyBorder="1" applyAlignment="1"/>
    <xf numFmtId="0" fontId="2" fillId="0" borderId="0" xfId="0" applyFont="1" applyFill="1" applyBorder="1" applyAlignment="1"/>
    <xf numFmtId="0" fontId="1" fillId="0" borderId="0" xfId="0" applyFont="1" applyBorder="1"/>
    <xf numFmtId="0" fontId="1" fillId="0" borderId="0" xfId="0" applyFont="1" applyFill="1"/>
    <xf numFmtId="0" fontId="2" fillId="0" borderId="0" xfId="0" applyFont="1"/>
    <xf numFmtId="0" fontId="2" fillId="2" borderId="13" xfId="0" applyFont="1" applyFill="1" applyBorder="1" applyProtection="1">
      <protection locked="0"/>
    </xf>
    <xf numFmtId="0" fontId="1" fillId="2" borderId="0" xfId="0" applyFont="1" applyFill="1"/>
    <xf numFmtId="0" fontId="1" fillId="6" borderId="0" xfId="0" applyFont="1" applyFill="1"/>
    <xf numFmtId="0" fontId="2" fillId="6" borderId="0" xfId="0" applyFont="1" applyFill="1"/>
    <xf numFmtId="0" fontId="2" fillId="8" borderId="13" xfId="0" applyFont="1" applyFill="1" applyBorder="1"/>
    <xf numFmtId="0" fontId="2" fillId="8" borderId="13" xfId="0" applyFont="1" applyFill="1" applyBorder="1" applyProtection="1">
      <protection locked="0"/>
    </xf>
    <xf numFmtId="0" fontId="1" fillId="0" borderId="0" xfId="0" applyFont="1" applyProtection="1"/>
    <xf numFmtId="0" fontId="2" fillId="0" borderId="0" xfId="0" applyFont="1" applyProtection="1"/>
    <xf numFmtId="0" fontId="2" fillId="0" borderId="0" xfId="0" applyFont="1" applyFill="1" applyBorder="1" applyAlignment="1" applyProtection="1"/>
    <xf numFmtId="0" fontId="1" fillId="0" borderId="0" xfId="0" applyFont="1" applyFill="1" applyProtection="1"/>
    <xf numFmtId="0" fontId="1" fillId="0" borderId="0" xfId="0" applyFont="1" applyFill="1" applyBorder="1" applyAlignment="1" applyProtection="1"/>
    <xf numFmtId="0" fontId="1" fillId="0" borderId="0" xfId="0" applyFont="1" applyBorder="1" applyProtection="1"/>
    <xf numFmtId="0" fontId="2" fillId="2" borderId="13" xfId="0" applyFont="1" applyFill="1" applyBorder="1" applyProtection="1"/>
    <xf numFmtId="0" fontId="1" fillId="6" borderId="0" xfId="0" applyFont="1" applyFill="1" applyProtection="1"/>
    <xf numFmtId="0" fontId="1" fillId="2" borderId="0" xfId="0" applyFont="1" applyFill="1" applyProtection="1"/>
    <xf numFmtId="0" fontId="2" fillId="6" borderId="0" xfId="0" applyFont="1" applyFill="1" applyProtection="1"/>
    <xf numFmtId="0" fontId="5" fillId="0" borderId="10" xfId="0" applyFont="1" applyBorder="1" applyAlignment="1" applyProtection="1">
      <alignment wrapText="1"/>
    </xf>
    <xf numFmtId="0" fontId="0" fillId="0" borderId="11" xfId="0" applyBorder="1" applyAlignment="1" applyProtection="1">
      <alignment wrapText="1"/>
    </xf>
    <xf numFmtId="0" fontId="0" fillId="0" borderId="12" xfId="0" applyBorder="1" applyAlignment="1" applyProtection="1">
      <alignment wrapText="1"/>
    </xf>
    <xf numFmtId="0" fontId="2" fillId="4" borderId="1" xfId="0" applyFont="1" applyFill="1" applyBorder="1" applyAlignment="1" applyProtection="1">
      <alignment horizontal="left" vertical="top" wrapText="1"/>
    </xf>
    <xf numFmtId="0" fontId="0" fillId="4" borderId="1" xfId="0" applyFill="1" applyBorder="1" applyAlignment="1" applyProtection="1">
      <alignment horizontal="left" vertical="top" wrapText="1"/>
    </xf>
    <xf numFmtId="0" fontId="4" fillId="4" borderId="1" xfId="0" applyFont="1" applyFill="1" applyBorder="1" applyAlignment="1" applyProtection="1">
      <alignment horizontal="left" vertical="top" wrapText="1"/>
    </xf>
    <xf numFmtId="0" fontId="1" fillId="3" borderId="2" xfId="0" applyFont="1" applyFill="1" applyBorder="1" applyAlignment="1" applyProtection="1">
      <alignment horizontal="left" vertical="top" wrapText="1"/>
    </xf>
    <xf numFmtId="0" fontId="0" fillId="3" borderId="3" xfId="0" applyFill="1" applyBorder="1" applyAlignment="1" applyProtection="1">
      <alignment horizontal="left" vertical="top" wrapText="1"/>
    </xf>
    <xf numFmtId="0" fontId="0" fillId="3" borderId="4" xfId="0" applyFill="1" applyBorder="1" applyAlignment="1" applyProtection="1">
      <alignment horizontal="left" vertical="top" wrapText="1"/>
    </xf>
    <xf numFmtId="0" fontId="0" fillId="3" borderId="5" xfId="0" applyFill="1" applyBorder="1" applyAlignment="1" applyProtection="1">
      <alignment horizontal="left" vertical="top" wrapText="1"/>
    </xf>
    <xf numFmtId="0" fontId="0" fillId="3" borderId="0" xfId="0" applyFill="1" applyBorder="1" applyAlignment="1" applyProtection="1">
      <alignment horizontal="left" vertical="top" wrapText="1"/>
    </xf>
    <xf numFmtId="0" fontId="0" fillId="3" borderId="6" xfId="0" applyFill="1" applyBorder="1" applyAlignment="1" applyProtection="1">
      <alignment horizontal="left" vertical="top" wrapText="1"/>
    </xf>
    <xf numFmtId="0" fontId="0" fillId="0" borderId="7" xfId="0" applyBorder="1" applyAlignment="1" applyProtection="1">
      <alignment wrapText="1"/>
    </xf>
    <xf numFmtId="0" fontId="0" fillId="0" borderId="8" xfId="0" applyBorder="1" applyAlignment="1" applyProtection="1">
      <alignment wrapText="1"/>
    </xf>
    <xf numFmtId="0" fontId="0" fillId="0" borderId="9" xfId="0" applyBorder="1" applyAlignment="1" applyProtection="1">
      <alignment wrapText="1"/>
    </xf>
    <xf numFmtId="0" fontId="2" fillId="5" borderId="10" xfId="0" applyFont="1" applyFill="1" applyBorder="1" applyAlignment="1" applyProtection="1">
      <alignment horizontal="left" vertical="top" wrapText="1"/>
    </xf>
    <xf numFmtId="0" fontId="4" fillId="5" borderId="11" xfId="0" applyFont="1" applyFill="1" applyBorder="1" applyAlignment="1" applyProtection="1">
      <alignment horizontal="left" vertical="top" wrapText="1"/>
    </xf>
    <xf numFmtId="0" fontId="4" fillId="5" borderId="12" xfId="0" applyFont="1" applyFill="1" applyBorder="1" applyAlignment="1" applyProtection="1">
      <alignment horizontal="left" vertical="top" wrapText="1"/>
    </xf>
    <xf numFmtId="0" fontId="5" fillId="0" borderId="10" xfId="0" applyFont="1" applyBorder="1" applyAlignment="1">
      <alignment wrapText="1"/>
    </xf>
    <xf numFmtId="0" fontId="0" fillId="0" borderId="11" xfId="0" applyBorder="1" applyAlignment="1">
      <alignment wrapText="1"/>
    </xf>
    <xf numFmtId="0" fontId="0" fillId="0" borderId="12" xfId="0" applyBorder="1" applyAlignment="1">
      <alignment wrapText="1"/>
    </xf>
    <xf numFmtId="0" fontId="2" fillId="5" borderId="10" xfId="0" applyFont="1" applyFill="1" applyBorder="1" applyAlignment="1">
      <alignment horizontal="left" vertical="top" wrapText="1"/>
    </xf>
    <xf numFmtId="0" fontId="4" fillId="5" borderId="11" xfId="0" applyFont="1" applyFill="1" applyBorder="1" applyAlignment="1">
      <alignment horizontal="left" vertical="top" wrapText="1"/>
    </xf>
    <xf numFmtId="0" fontId="4" fillId="5" borderId="12" xfId="0" applyFont="1" applyFill="1" applyBorder="1" applyAlignment="1">
      <alignment horizontal="left" vertical="top" wrapText="1"/>
    </xf>
    <xf numFmtId="0" fontId="2" fillId="4" borderId="1" xfId="0" applyFont="1" applyFill="1" applyBorder="1" applyAlignment="1">
      <alignment horizontal="left" vertical="top" wrapText="1"/>
    </xf>
    <xf numFmtId="0" fontId="0" fillId="4" borderId="1" xfId="0" applyFill="1" applyBorder="1" applyAlignment="1">
      <alignment horizontal="left" vertical="top" wrapText="1"/>
    </xf>
    <xf numFmtId="0" fontId="1" fillId="7" borderId="2" xfId="0" applyFont="1" applyFill="1" applyBorder="1" applyAlignment="1">
      <alignment horizontal="left" vertical="top" wrapText="1"/>
    </xf>
    <xf numFmtId="0" fontId="0" fillId="7" borderId="3" xfId="0" applyFill="1" applyBorder="1" applyAlignment="1">
      <alignment horizontal="left" vertical="top" wrapText="1"/>
    </xf>
    <xf numFmtId="0" fontId="0" fillId="7" borderId="4" xfId="0" applyFill="1" applyBorder="1" applyAlignment="1">
      <alignment horizontal="left" vertical="top" wrapText="1"/>
    </xf>
    <xf numFmtId="0" fontId="0" fillId="7" borderId="5" xfId="0" applyFill="1" applyBorder="1" applyAlignment="1">
      <alignment horizontal="left" vertical="top" wrapText="1"/>
    </xf>
    <xf numFmtId="0" fontId="0" fillId="7" borderId="0" xfId="0" applyFill="1" applyBorder="1" applyAlignment="1">
      <alignment horizontal="left" vertical="top" wrapText="1"/>
    </xf>
    <xf numFmtId="0" fontId="0" fillId="7" borderId="6" xfId="0" applyFill="1" applyBorder="1" applyAlignment="1">
      <alignment horizontal="left" vertical="top" wrapText="1"/>
    </xf>
    <xf numFmtId="0" fontId="0" fillId="7" borderId="7" xfId="0" applyFill="1" applyBorder="1" applyAlignment="1">
      <alignment wrapText="1"/>
    </xf>
    <xf numFmtId="0" fontId="0" fillId="7" borderId="8" xfId="0" applyFill="1" applyBorder="1" applyAlignment="1">
      <alignment wrapText="1"/>
    </xf>
    <xf numFmtId="0" fontId="0" fillId="7" borderId="9" xfId="0" applyFill="1" applyBorder="1" applyAlignment="1">
      <alignment wrapText="1"/>
    </xf>
  </cellXfs>
  <cellStyles count="1">
    <cellStyle name="Normal" xfId="0" builtinId="0"/>
  </cellStyles>
  <dxfs count="0"/>
  <tableStyles count="0" defaultTableStyle="TableStyleMedium2" defaultPivotStyle="PivotStyleLight16"/>
  <colors>
    <mruColors>
      <color rgb="FFFFABE9"/>
      <color rgb="FFFBEFA7"/>
      <color rgb="FFBDF2FF"/>
      <color rgb="FFF2A408"/>
      <color rgb="FFB8FDA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de-DE" sz="1000"/>
              <a:t>Power demand with acceleration,</a:t>
            </a:r>
            <a:r>
              <a:rPr lang="de-DE" sz="1000" baseline="0"/>
              <a:t> for given magnitude of speed, with selected E-cars </a:t>
            </a:r>
            <a:endParaRPr lang="de-DE" sz="1000"/>
          </a:p>
        </c:rich>
      </c:tx>
      <c:layout/>
      <c:overlay val="0"/>
    </c:title>
    <c:autoTitleDeleted val="0"/>
    <c:plotArea>
      <c:layout/>
      <c:scatterChart>
        <c:scatterStyle val="lineMarker"/>
        <c:varyColors val="0"/>
        <c:ser>
          <c:idx val="0"/>
          <c:order val="0"/>
          <c:tx>
            <c:v>NissanSV</c:v>
          </c:tx>
          <c:spPr>
            <a:ln w="15875">
              <a:solidFill>
                <a:schemeClr val="tx2">
                  <a:lumMod val="60000"/>
                  <a:lumOff val="40000"/>
                </a:schemeClr>
              </a:solidFill>
            </a:ln>
          </c:spPr>
          <c:marker>
            <c:symbol val="diamond"/>
            <c:size val="4"/>
          </c:marker>
          <c:xVal>
            <c:numRef>
              <c:f>'Change Speed'!$A$11:$A$49</c:f>
              <c:numCache>
                <c:formatCode>General</c:formatCode>
                <c:ptCount val="39"/>
                <c:pt idx="0">
                  <c:v>0</c:v>
                </c:pt>
                <c:pt idx="1">
                  <c:v>0.1</c:v>
                </c:pt>
                <c:pt idx="2">
                  <c:v>0.2</c:v>
                </c:pt>
                <c:pt idx="3">
                  <c:v>0.3</c:v>
                </c:pt>
                <c:pt idx="4">
                  <c:v>0.4</c:v>
                </c:pt>
                <c:pt idx="5">
                  <c:v>0.5</c:v>
                </c:pt>
                <c:pt idx="6">
                  <c:v>0.6</c:v>
                </c:pt>
                <c:pt idx="7">
                  <c:v>0.7</c:v>
                </c:pt>
                <c:pt idx="8">
                  <c:v>0.8</c:v>
                </c:pt>
                <c:pt idx="9">
                  <c:v>0.9</c:v>
                </c:pt>
                <c:pt idx="10">
                  <c:v>1</c:v>
                </c:pt>
                <c:pt idx="11">
                  <c:v>1.1000000000000001</c:v>
                </c:pt>
                <c:pt idx="12">
                  <c:v>1.2</c:v>
                </c:pt>
                <c:pt idx="13">
                  <c:v>1.3</c:v>
                </c:pt>
                <c:pt idx="14">
                  <c:v>1.4</c:v>
                </c:pt>
                <c:pt idx="15">
                  <c:v>1.5</c:v>
                </c:pt>
                <c:pt idx="16">
                  <c:v>1.6</c:v>
                </c:pt>
                <c:pt idx="17">
                  <c:v>1.7</c:v>
                </c:pt>
                <c:pt idx="18">
                  <c:v>1.8</c:v>
                </c:pt>
                <c:pt idx="19">
                  <c:v>1.9</c:v>
                </c:pt>
                <c:pt idx="20">
                  <c:v>2</c:v>
                </c:pt>
                <c:pt idx="21">
                  <c:v>2.1</c:v>
                </c:pt>
                <c:pt idx="22">
                  <c:v>2.2000000000000002</c:v>
                </c:pt>
                <c:pt idx="23">
                  <c:v>2.2999999999999998</c:v>
                </c:pt>
                <c:pt idx="24">
                  <c:v>2.4</c:v>
                </c:pt>
                <c:pt idx="25">
                  <c:v>2.5</c:v>
                </c:pt>
                <c:pt idx="26">
                  <c:v>2.6</c:v>
                </c:pt>
                <c:pt idx="27">
                  <c:v>2.7</c:v>
                </c:pt>
                <c:pt idx="28">
                  <c:v>2.8</c:v>
                </c:pt>
                <c:pt idx="29">
                  <c:v>2.9</c:v>
                </c:pt>
                <c:pt idx="30">
                  <c:v>3</c:v>
                </c:pt>
                <c:pt idx="31">
                  <c:v>3.1</c:v>
                </c:pt>
                <c:pt idx="32">
                  <c:v>3.2</c:v>
                </c:pt>
                <c:pt idx="33">
                  <c:v>3.3</c:v>
                </c:pt>
                <c:pt idx="34">
                  <c:v>3.4</c:v>
                </c:pt>
                <c:pt idx="35">
                  <c:v>3.5</c:v>
                </c:pt>
                <c:pt idx="36">
                  <c:v>3.6</c:v>
                </c:pt>
                <c:pt idx="37">
                  <c:v>3.7</c:v>
                </c:pt>
                <c:pt idx="38">
                  <c:v>3.8</c:v>
                </c:pt>
              </c:numCache>
            </c:numRef>
          </c:xVal>
          <c:yVal>
            <c:numRef>
              <c:f>'Change Speed'!$E$11:$E$49</c:f>
              <c:numCache>
                <c:formatCode>General</c:formatCode>
                <c:ptCount val="39"/>
                <c:pt idx="0">
                  <c:v>3498.8871519204395</c:v>
                </c:pt>
                <c:pt idx="1">
                  <c:v>4922.1743741426617</c:v>
                </c:pt>
                <c:pt idx="2">
                  <c:v>6345.461596364883</c:v>
                </c:pt>
                <c:pt idx="3">
                  <c:v>7768.7488185871061</c:v>
                </c:pt>
                <c:pt idx="4">
                  <c:v>9192.0360408093275</c:v>
                </c:pt>
                <c:pt idx="5">
                  <c:v>10615.323263031551</c:v>
                </c:pt>
                <c:pt idx="6">
                  <c:v>12038.610485253772</c:v>
                </c:pt>
                <c:pt idx="7">
                  <c:v>13461.897707475993</c:v>
                </c:pt>
                <c:pt idx="8">
                  <c:v>14885.184929698216</c:v>
                </c:pt>
                <c:pt idx="9">
                  <c:v>16308.472151920438</c:v>
                </c:pt>
                <c:pt idx="10">
                  <c:v>17731.759374142661</c:v>
                </c:pt>
                <c:pt idx="11">
                  <c:v>19155.046596364886</c:v>
                </c:pt>
                <c:pt idx="12">
                  <c:v>20578.333818587107</c:v>
                </c:pt>
                <c:pt idx="13">
                  <c:v>22001.621040809328</c:v>
                </c:pt>
                <c:pt idx="14">
                  <c:v>23424.90826303155</c:v>
                </c:pt>
                <c:pt idx="15">
                  <c:v>24848.195485253771</c:v>
                </c:pt>
                <c:pt idx="16">
                  <c:v>26271.482707475992</c:v>
                </c:pt>
                <c:pt idx="17">
                  <c:v>27694.769929698214</c:v>
                </c:pt>
                <c:pt idx="18">
                  <c:v>29118.057151920435</c:v>
                </c:pt>
                <c:pt idx="19">
                  <c:v>30541.344374142664</c:v>
                </c:pt>
                <c:pt idx="20">
                  <c:v>31964.631596364885</c:v>
                </c:pt>
                <c:pt idx="21">
                  <c:v>33387.91881858711</c:v>
                </c:pt>
                <c:pt idx="22">
                  <c:v>34811.206040809331</c:v>
                </c:pt>
                <c:pt idx="23">
                  <c:v>36234.493263031552</c:v>
                </c:pt>
                <c:pt idx="24">
                  <c:v>37657.780485253774</c:v>
                </c:pt>
                <c:pt idx="25">
                  <c:v>39081.067707475995</c:v>
                </c:pt>
                <c:pt idx="26">
                  <c:v>40504.354929698216</c:v>
                </c:pt>
                <c:pt idx="27">
                  <c:v>41927.642151920445</c:v>
                </c:pt>
                <c:pt idx="28">
                  <c:v>43350.929374142659</c:v>
                </c:pt>
                <c:pt idx="29">
                  <c:v>44774.21659636488</c:v>
                </c:pt>
                <c:pt idx="30">
                  <c:v>46197.503818587109</c:v>
                </c:pt>
                <c:pt idx="31">
                  <c:v>47620.79104080933</c:v>
                </c:pt>
                <c:pt idx="32">
                  <c:v>49044.078263031552</c:v>
                </c:pt>
                <c:pt idx="33">
                  <c:v>50467.365485253773</c:v>
                </c:pt>
                <c:pt idx="34">
                  <c:v>51890.652707475994</c:v>
                </c:pt>
                <c:pt idx="35">
                  <c:v>53313.939929698216</c:v>
                </c:pt>
                <c:pt idx="36">
                  <c:v>54737.227151920437</c:v>
                </c:pt>
                <c:pt idx="37">
                  <c:v>56160.514374142665</c:v>
                </c:pt>
                <c:pt idx="38">
                  <c:v>57583.801596364887</c:v>
                </c:pt>
              </c:numCache>
            </c:numRef>
          </c:yVal>
          <c:smooth val="0"/>
        </c:ser>
        <c:ser>
          <c:idx val="1"/>
          <c:order val="1"/>
          <c:tx>
            <c:v>Kia</c:v>
          </c:tx>
          <c:spPr>
            <a:ln w="15875">
              <a:solidFill>
                <a:srgbClr val="FF0000"/>
              </a:solidFill>
            </a:ln>
          </c:spPr>
          <c:marker>
            <c:symbol val="square"/>
            <c:size val="3"/>
          </c:marker>
          <c:xVal>
            <c:numRef>
              <c:f>'Change Speed'!$A$11:$A$49</c:f>
              <c:numCache>
                <c:formatCode>General</c:formatCode>
                <c:ptCount val="39"/>
                <c:pt idx="0">
                  <c:v>0</c:v>
                </c:pt>
                <c:pt idx="1">
                  <c:v>0.1</c:v>
                </c:pt>
                <c:pt idx="2">
                  <c:v>0.2</c:v>
                </c:pt>
                <c:pt idx="3">
                  <c:v>0.3</c:v>
                </c:pt>
                <c:pt idx="4">
                  <c:v>0.4</c:v>
                </c:pt>
                <c:pt idx="5">
                  <c:v>0.5</c:v>
                </c:pt>
                <c:pt idx="6">
                  <c:v>0.6</c:v>
                </c:pt>
                <c:pt idx="7">
                  <c:v>0.7</c:v>
                </c:pt>
                <c:pt idx="8">
                  <c:v>0.8</c:v>
                </c:pt>
                <c:pt idx="9">
                  <c:v>0.9</c:v>
                </c:pt>
                <c:pt idx="10">
                  <c:v>1</c:v>
                </c:pt>
                <c:pt idx="11">
                  <c:v>1.1000000000000001</c:v>
                </c:pt>
                <c:pt idx="12">
                  <c:v>1.2</c:v>
                </c:pt>
                <c:pt idx="13">
                  <c:v>1.3</c:v>
                </c:pt>
                <c:pt idx="14">
                  <c:v>1.4</c:v>
                </c:pt>
                <c:pt idx="15">
                  <c:v>1.5</c:v>
                </c:pt>
                <c:pt idx="16">
                  <c:v>1.6</c:v>
                </c:pt>
                <c:pt idx="17">
                  <c:v>1.7</c:v>
                </c:pt>
                <c:pt idx="18">
                  <c:v>1.8</c:v>
                </c:pt>
                <c:pt idx="19">
                  <c:v>1.9</c:v>
                </c:pt>
                <c:pt idx="20">
                  <c:v>2</c:v>
                </c:pt>
                <c:pt idx="21">
                  <c:v>2.1</c:v>
                </c:pt>
                <c:pt idx="22">
                  <c:v>2.2000000000000002</c:v>
                </c:pt>
                <c:pt idx="23">
                  <c:v>2.2999999999999998</c:v>
                </c:pt>
                <c:pt idx="24">
                  <c:v>2.4</c:v>
                </c:pt>
                <c:pt idx="25">
                  <c:v>2.5</c:v>
                </c:pt>
                <c:pt idx="26">
                  <c:v>2.6</c:v>
                </c:pt>
                <c:pt idx="27">
                  <c:v>2.7</c:v>
                </c:pt>
                <c:pt idx="28">
                  <c:v>2.8</c:v>
                </c:pt>
                <c:pt idx="29">
                  <c:v>2.9</c:v>
                </c:pt>
                <c:pt idx="30">
                  <c:v>3</c:v>
                </c:pt>
                <c:pt idx="31">
                  <c:v>3.1</c:v>
                </c:pt>
                <c:pt idx="32">
                  <c:v>3.2</c:v>
                </c:pt>
                <c:pt idx="33">
                  <c:v>3.3</c:v>
                </c:pt>
                <c:pt idx="34">
                  <c:v>3.4</c:v>
                </c:pt>
                <c:pt idx="35">
                  <c:v>3.5</c:v>
                </c:pt>
                <c:pt idx="36">
                  <c:v>3.6</c:v>
                </c:pt>
                <c:pt idx="37">
                  <c:v>3.7</c:v>
                </c:pt>
                <c:pt idx="38">
                  <c:v>3.8</c:v>
                </c:pt>
              </c:numCache>
            </c:numRef>
          </c:xVal>
          <c:yVal>
            <c:numRef>
              <c:f>'Change Speed'!$F$11:$F$49</c:f>
              <c:numCache>
                <c:formatCode>General</c:formatCode>
                <c:ptCount val="39"/>
                <c:pt idx="0">
                  <c:v>3696.2284979423866</c:v>
                </c:pt>
                <c:pt idx="1">
                  <c:v>5200.6340534979427</c:v>
                </c:pt>
                <c:pt idx="2">
                  <c:v>6705.0396090534987</c:v>
                </c:pt>
                <c:pt idx="3">
                  <c:v>8209.4451646090547</c:v>
                </c:pt>
                <c:pt idx="4">
                  <c:v>9713.8507201646098</c:v>
                </c:pt>
                <c:pt idx="5">
                  <c:v>11218.256275720165</c:v>
                </c:pt>
                <c:pt idx="6">
                  <c:v>12722.661831275722</c:v>
                </c:pt>
                <c:pt idx="7">
                  <c:v>14227.067386831277</c:v>
                </c:pt>
                <c:pt idx="8">
                  <c:v>15731.472942386834</c:v>
                </c:pt>
                <c:pt idx="9">
                  <c:v>17235.878497942391</c:v>
                </c:pt>
                <c:pt idx="10">
                  <c:v>18740.284053497944</c:v>
                </c:pt>
                <c:pt idx="11">
                  <c:v>20244.689609053505</c:v>
                </c:pt>
                <c:pt idx="12">
                  <c:v>21749.095164609058</c:v>
                </c:pt>
                <c:pt idx="13">
                  <c:v>23253.500720164611</c:v>
                </c:pt>
                <c:pt idx="14">
                  <c:v>24757.906275720168</c:v>
                </c:pt>
                <c:pt idx="15">
                  <c:v>26262.311831275725</c:v>
                </c:pt>
                <c:pt idx="16">
                  <c:v>27766.717386831282</c:v>
                </c:pt>
                <c:pt idx="17">
                  <c:v>29271.122942386835</c:v>
                </c:pt>
                <c:pt idx="18">
                  <c:v>30775.528497942392</c:v>
                </c:pt>
                <c:pt idx="19">
                  <c:v>32279.934053497949</c:v>
                </c:pt>
                <c:pt idx="20">
                  <c:v>33784.339609053502</c:v>
                </c:pt>
                <c:pt idx="21">
                  <c:v>35288.745164609056</c:v>
                </c:pt>
                <c:pt idx="22">
                  <c:v>36793.150720164616</c:v>
                </c:pt>
                <c:pt idx="23">
                  <c:v>38297.556275720162</c:v>
                </c:pt>
                <c:pt idx="24">
                  <c:v>39801.961831275723</c:v>
                </c:pt>
                <c:pt idx="25">
                  <c:v>41306.367386831276</c:v>
                </c:pt>
                <c:pt idx="26">
                  <c:v>42810.77294238683</c:v>
                </c:pt>
                <c:pt idx="27">
                  <c:v>44315.178497942397</c:v>
                </c:pt>
                <c:pt idx="28">
                  <c:v>45819.584053497943</c:v>
                </c:pt>
                <c:pt idx="29">
                  <c:v>47323.989609053497</c:v>
                </c:pt>
                <c:pt idx="30">
                  <c:v>48828.395164609057</c:v>
                </c:pt>
                <c:pt idx="31">
                  <c:v>50332.800720164618</c:v>
                </c:pt>
                <c:pt idx="32">
                  <c:v>51837.206275720171</c:v>
                </c:pt>
                <c:pt idx="33">
                  <c:v>53341.611831275717</c:v>
                </c:pt>
                <c:pt idx="34">
                  <c:v>54846.017386831278</c:v>
                </c:pt>
                <c:pt idx="35">
                  <c:v>56350.422942386838</c:v>
                </c:pt>
                <c:pt idx="36">
                  <c:v>57854.828497942392</c:v>
                </c:pt>
                <c:pt idx="37">
                  <c:v>59359.234053497945</c:v>
                </c:pt>
                <c:pt idx="38">
                  <c:v>60863.639609053505</c:v>
                </c:pt>
              </c:numCache>
            </c:numRef>
          </c:yVal>
          <c:smooth val="0"/>
        </c:ser>
        <c:ser>
          <c:idx val="2"/>
          <c:order val="2"/>
          <c:tx>
            <c:v>Mitsubishi</c:v>
          </c:tx>
          <c:spPr>
            <a:ln w="15875">
              <a:solidFill>
                <a:srgbClr val="92D050"/>
              </a:solidFill>
            </a:ln>
          </c:spPr>
          <c:marker>
            <c:symbol val="triangle"/>
            <c:size val="4"/>
          </c:marker>
          <c:xVal>
            <c:numRef>
              <c:f>'Change Speed'!$A$11:$A$49</c:f>
              <c:numCache>
                <c:formatCode>General</c:formatCode>
                <c:ptCount val="39"/>
                <c:pt idx="0">
                  <c:v>0</c:v>
                </c:pt>
                <c:pt idx="1">
                  <c:v>0.1</c:v>
                </c:pt>
                <c:pt idx="2">
                  <c:v>0.2</c:v>
                </c:pt>
                <c:pt idx="3">
                  <c:v>0.3</c:v>
                </c:pt>
                <c:pt idx="4">
                  <c:v>0.4</c:v>
                </c:pt>
                <c:pt idx="5">
                  <c:v>0.5</c:v>
                </c:pt>
                <c:pt idx="6">
                  <c:v>0.6</c:v>
                </c:pt>
                <c:pt idx="7">
                  <c:v>0.7</c:v>
                </c:pt>
                <c:pt idx="8">
                  <c:v>0.8</c:v>
                </c:pt>
                <c:pt idx="9">
                  <c:v>0.9</c:v>
                </c:pt>
                <c:pt idx="10">
                  <c:v>1</c:v>
                </c:pt>
                <c:pt idx="11">
                  <c:v>1.1000000000000001</c:v>
                </c:pt>
                <c:pt idx="12">
                  <c:v>1.2</c:v>
                </c:pt>
                <c:pt idx="13">
                  <c:v>1.3</c:v>
                </c:pt>
                <c:pt idx="14">
                  <c:v>1.4</c:v>
                </c:pt>
                <c:pt idx="15">
                  <c:v>1.5</c:v>
                </c:pt>
                <c:pt idx="16">
                  <c:v>1.6</c:v>
                </c:pt>
                <c:pt idx="17">
                  <c:v>1.7</c:v>
                </c:pt>
                <c:pt idx="18">
                  <c:v>1.8</c:v>
                </c:pt>
                <c:pt idx="19">
                  <c:v>1.9</c:v>
                </c:pt>
                <c:pt idx="20">
                  <c:v>2</c:v>
                </c:pt>
                <c:pt idx="21">
                  <c:v>2.1</c:v>
                </c:pt>
                <c:pt idx="22">
                  <c:v>2.2000000000000002</c:v>
                </c:pt>
                <c:pt idx="23">
                  <c:v>2.2999999999999998</c:v>
                </c:pt>
                <c:pt idx="24">
                  <c:v>2.4</c:v>
                </c:pt>
                <c:pt idx="25">
                  <c:v>2.5</c:v>
                </c:pt>
                <c:pt idx="26">
                  <c:v>2.6</c:v>
                </c:pt>
                <c:pt idx="27">
                  <c:v>2.7</c:v>
                </c:pt>
                <c:pt idx="28">
                  <c:v>2.8</c:v>
                </c:pt>
                <c:pt idx="29">
                  <c:v>2.9</c:v>
                </c:pt>
                <c:pt idx="30">
                  <c:v>3</c:v>
                </c:pt>
                <c:pt idx="31">
                  <c:v>3.1</c:v>
                </c:pt>
                <c:pt idx="32">
                  <c:v>3.2</c:v>
                </c:pt>
                <c:pt idx="33">
                  <c:v>3.3</c:v>
                </c:pt>
                <c:pt idx="34">
                  <c:v>3.4</c:v>
                </c:pt>
                <c:pt idx="35">
                  <c:v>3.5</c:v>
                </c:pt>
                <c:pt idx="36">
                  <c:v>3.6</c:v>
                </c:pt>
                <c:pt idx="37">
                  <c:v>3.7</c:v>
                </c:pt>
                <c:pt idx="38">
                  <c:v>3.8</c:v>
                </c:pt>
              </c:numCache>
            </c:numRef>
          </c:xVal>
          <c:yVal>
            <c:numRef>
              <c:f>'Change Speed'!$H$11:$H$49</c:f>
              <c:numCache>
                <c:formatCode>General</c:formatCode>
                <c:ptCount val="39"/>
                <c:pt idx="0">
                  <c:v>4409.7040980795609</c:v>
                </c:pt>
                <c:pt idx="1">
                  <c:v>5619.6318758573398</c:v>
                </c:pt>
                <c:pt idx="2">
                  <c:v>6829.5596536351168</c:v>
                </c:pt>
                <c:pt idx="3">
                  <c:v>8039.4874314128956</c:v>
                </c:pt>
                <c:pt idx="4">
                  <c:v>9249.4152091906726</c:v>
                </c:pt>
                <c:pt idx="5">
                  <c:v>10459.342986968451</c:v>
                </c:pt>
                <c:pt idx="6">
                  <c:v>11669.270764746228</c:v>
                </c:pt>
                <c:pt idx="7">
                  <c:v>12879.198542524005</c:v>
                </c:pt>
                <c:pt idx="8">
                  <c:v>14089.126320301784</c:v>
                </c:pt>
                <c:pt idx="9">
                  <c:v>15299.054098079563</c:v>
                </c:pt>
                <c:pt idx="10">
                  <c:v>16508.981875857338</c:v>
                </c:pt>
                <c:pt idx="11">
                  <c:v>17718.909653635117</c:v>
                </c:pt>
                <c:pt idx="12">
                  <c:v>18928.837431412896</c:v>
                </c:pt>
                <c:pt idx="13">
                  <c:v>20138.765209190671</c:v>
                </c:pt>
                <c:pt idx="14">
                  <c:v>21348.692986968446</c:v>
                </c:pt>
                <c:pt idx="15">
                  <c:v>22558.620764746225</c:v>
                </c:pt>
                <c:pt idx="16">
                  <c:v>23768.548542524004</c:v>
                </c:pt>
                <c:pt idx="17">
                  <c:v>24978.476320301783</c:v>
                </c:pt>
                <c:pt idx="18">
                  <c:v>26188.404098079565</c:v>
                </c:pt>
                <c:pt idx="19">
                  <c:v>27398.33187585734</c:v>
                </c:pt>
                <c:pt idx="20">
                  <c:v>28608.259653635116</c:v>
                </c:pt>
                <c:pt idx="21">
                  <c:v>29818.187431412898</c:v>
                </c:pt>
                <c:pt idx="22">
                  <c:v>31028.115209190673</c:v>
                </c:pt>
                <c:pt idx="23">
                  <c:v>32238.042986968449</c:v>
                </c:pt>
                <c:pt idx="24">
                  <c:v>33447.970764746227</c:v>
                </c:pt>
                <c:pt idx="25">
                  <c:v>34657.898542524003</c:v>
                </c:pt>
                <c:pt idx="26">
                  <c:v>35867.826320301778</c:v>
                </c:pt>
                <c:pt idx="27">
                  <c:v>37077.75409807956</c:v>
                </c:pt>
                <c:pt idx="28">
                  <c:v>38287.681875857328</c:v>
                </c:pt>
                <c:pt idx="29">
                  <c:v>39497.609653635111</c:v>
                </c:pt>
                <c:pt idx="30">
                  <c:v>40707.537431412886</c:v>
                </c:pt>
                <c:pt idx="31">
                  <c:v>41917.465209190668</c:v>
                </c:pt>
                <c:pt idx="32">
                  <c:v>43127.392986968443</c:v>
                </c:pt>
                <c:pt idx="33">
                  <c:v>44337.320764746219</c:v>
                </c:pt>
                <c:pt idx="34">
                  <c:v>45547.248542524001</c:v>
                </c:pt>
                <c:pt idx="35">
                  <c:v>46757.176320301776</c:v>
                </c:pt>
                <c:pt idx="36">
                  <c:v>47967.104098079559</c:v>
                </c:pt>
                <c:pt idx="37">
                  <c:v>49177.031875857334</c:v>
                </c:pt>
                <c:pt idx="38">
                  <c:v>50386.959653635109</c:v>
                </c:pt>
              </c:numCache>
            </c:numRef>
          </c:yVal>
          <c:smooth val="0"/>
        </c:ser>
        <c:ser>
          <c:idx val="3"/>
          <c:order val="3"/>
          <c:tx>
            <c:v>BMW</c:v>
          </c:tx>
          <c:spPr>
            <a:ln w="12700">
              <a:solidFill>
                <a:schemeClr val="accent1">
                  <a:lumMod val="75000"/>
                </a:schemeClr>
              </a:solidFill>
            </a:ln>
          </c:spPr>
          <c:marker>
            <c:symbol val="x"/>
            <c:size val="3"/>
            <c:spPr>
              <a:ln w="12700">
                <a:solidFill>
                  <a:schemeClr val="accent4">
                    <a:lumMod val="50000"/>
                  </a:schemeClr>
                </a:solidFill>
              </a:ln>
            </c:spPr>
          </c:marker>
          <c:xVal>
            <c:numRef>
              <c:f>'Change Speed'!$A$11:$A$49</c:f>
              <c:numCache>
                <c:formatCode>General</c:formatCode>
                <c:ptCount val="39"/>
                <c:pt idx="0">
                  <c:v>0</c:v>
                </c:pt>
                <c:pt idx="1">
                  <c:v>0.1</c:v>
                </c:pt>
                <c:pt idx="2">
                  <c:v>0.2</c:v>
                </c:pt>
                <c:pt idx="3">
                  <c:v>0.3</c:v>
                </c:pt>
                <c:pt idx="4">
                  <c:v>0.4</c:v>
                </c:pt>
                <c:pt idx="5">
                  <c:v>0.5</c:v>
                </c:pt>
                <c:pt idx="6">
                  <c:v>0.6</c:v>
                </c:pt>
                <c:pt idx="7">
                  <c:v>0.7</c:v>
                </c:pt>
                <c:pt idx="8">
                  <c:v>0.8</c:v>
                </c:pt>
                <c:pt idx="9">
                  <c:v>0.9</c:v>
                </c:pt>
                <c:pt idx="10">
                  <c:v>1</c:v>
                </c:pt>
                <c:pt idx="11">
                  <c:v>1.1000000000000001</c:v>
                </c:pt>
                <c:pt idx="12">
                  <c:v>1.2</c:v>
                </c:pt>
                <c:pt idx="13">
                  <c:v>1.3</c:v>
                </c:pt>
                <c:pt idx="14">
                  <c:v>1.4</c:v>
                </c:pt>
                <c:pt idx="15">
                  <c:v>1.5</c:v>
                </c:pt>
                <c:pt idx="16">
                  <c:v>1.6</c:v>
                </c:pt>
                <c:pt idx="17">
                  <c:v>1.7</c:v>
                </c:pt>
                <c:pt idx="18">
                  <c:v>1.8</c:v>
                </c:pt>
                <c:pt idx="19">
                  <c:v>1.9</c:v>
                </c:pt>
                <c:pt idx="20">
                  <c:v>2</c:v>
                </c:pt>
                <c:pt idx="21">
                  <c:v>2.1</c:v>
                </c:pt>
                <c:pt idx="22">
                  <c:v>2.2000000000000002</c:v>
                </c:pt>
                <c:pt idx="23">
                  <c:v>2.2999999999999998</c:v>
                </c:pt>
                <c:pt idx="24">
                  <c:v>2.4</c:v>
                </c:pt>
                <c:pt idx="25">
                  <c:v>2.5</c:v>
                </c:pt>
                <c:pt idx="26">
                  <c:v>2.6</c:v>
                </c:pt>
                <c:pt idx="27">
                  <c:v>2.7</c:v>
                </c:pt>
                <c:pt idx="28">
                  <c:v>2.8</c:v>
                </c:pt>
                <c:pt idx="29">
                  <c:v>2.9</c:v>
                </c:pt>
                <c:pt idx="30">
                  <c:v>3</c:v>
                </c:pt>
                <c:pt idx="31">
                  <c:v>3.1</c:v>
                </c:pt>
                <c:pt idx="32">
                  <c:v>3.2</c:v>
                </c:pt>
                <c:pt idx="33">
                  <c:v>3.3</c:v>
                </c:pt>
                <c:pt idx="34">
                  <c:v>3.4</c:v>
                </c:pt>
                <c:pt idx="35">
                  <c:v>3.5</c:v>
                </c:pt>
                <c:pt idx="36">
                  <c:v>3.6</c:v>
                </c:pt>
                <c:pt idx="37">
                  <c:v>3.7</c:v>
                </c:pt>
                <c:pt idx="38">
                  <c:v>3.8</c:v>
                </c:pt>
              </c:numCache>
            </c:numRef>
          </c:xVal>
          <c:yVal>
            <c:numRef>
              <c:f>'Change Speed'!$I$11:$I$49</c:f>
              <c:numCache>
                <c:formatCode>General</c:formatCode>
                <c:ptCount val="39"/>
                <c:pt idx="0">
                  <c:v>3902.4606807270234</c:v>
                </c:pt>
                <c:pt idx="1">
                  <c:v>5309.3995696159127</c:v>
                </c:pt>
                <c:pt idx="2">
                  <c:v>6716.3384585048016</c:v>
                </c:pt>
                <c:pt idx="3">
                  <c:v>8123.2773473936904</c:v>
                </c:pt>
                <c:pt idx="4">
                  <c:v>9530.2162362825784</c:v>
                </c:pt>
                <c:pt idx="5">
                  <c:v>10937.155125171468</c:v>
                </c:pt>
                <c:pt idx="6">
                  <c:v>12344.094014060356</c:v>
                </c:pt>
                <c:pt idx="7">
                  <c:v>13751.032902949246</c:v>
                </c:pt>
                <c:pt idx="8">
                  <c:v>15157.971791838132</c:v>
                </c:pt>
                <c:pt idx="9">
                  <c:v>16564.910680727022</c:v>
                </c:pt>
                <c:pt idx="10">
                  <c:v>17971.849569615912</c:v>
                </c:pt>
                <c:pt idx="11">
                  <c:v>19378.788458504801</c:v>
                </c:pt>
                <c:pt idx="12">
                  <c:v>20785.727347393688</c:v>
                </c:pt>
                <c:pt idx="13">
                  <c:v>22192.666236282577</c:v>
                </c:pt>
                <c:pt idx="14">
                  <c:v>23599.605125171467</c:v>
                </c:pt>
                <c:pt idx="15">
                  <c:v>25006.544014060357</c:v>
                </c:pt>
                <c:pt idx="16">
                  <c:v>26413.482902949243</c:v>
                </c:pt>
                <c:pt idx="17">
                  <c:v>27820.421791838136</c:v>
                </c:pt>
                <c:pt idx="18">
                  <c:v>29227.360680727023</c:v>
                </c:pt>
                <c:pt idx="19">
                  <c:v>30634.299569615909</c:v>
                </c:pt>
                <c:pt idx="20">
                  <c:v>32041.238458504802</c:v>
                </c:pt>
                <c:pt idx="21">
                  <c:v>33448.177347393692</c:v>
                </c:pt>
                <c:pt idx="22">
                  <c:v>34855.116236282578</c:v>
                </c:pt>
                <c:pt idx="23">
                  <c:v>36262.055125171464</c:v>
                </c:pt>
                <c:pt idx="24">
                  <c:v>37668.994014060358</c:v>
                </c:pt>
                <c:pt idx="25">
                  <c:v>39075.932902949251</c:v>
                </c:pt>
                <c:pt idx="26">
                  <c:v>40482.871791838137</c:v>
                </c:pt>
                <c:pt idx="27">
                  <c:v>41889.810680727031</c:v>
                </c:pt>
                <c:pt idx="28">
                  <c:v>43296.749569615917</c:v>
                </c:pt>
                <c:pt idx="29">
                  <c:v>44703.688458504803</c:v>
                </c:pt>
                <c:pt idx="30">
                  <c:v>46110.627347393696</c:v>
                </c:pt>
                <c:pt idx="31">
                  <c:v>47517.56623628259</c:v>
                </c:pt>
                <c:pt idx="32">
                  <c:v>48924.505125171469</c:v>
                </c:pt>
                <c:pt idx="33">
                  <c:v>50331.444014060362</c:v>
                </c:pt>
                <c:pt idx="34">
                  <c:v>51738.382902949255</c:v>
                </c:pt>
                <c:pt idx="35">
                  <c:v>53145.321791838134</c:v>
                </c:pt>
                <c:pt idx="36">
                  <c:v>54552.260680727028</c:v>
                </c:pt>
                <c:pt idx="37">
                  <c:v>55959.199569615921</c:v>
                </c:pt>
                <c:pt idx="38">
                  <c:v>57366.1384585048</c:v>
                </c:pt>
              </c:numCache>
            </c:numRef>
          </c:yVal>
          <c:smooth val="0"/>
        </c:ser>
        <c:ser>
          <c:idx val="4"/>
          <c:order val="4"/>
          <c:tx>
            <c:v>Ford</c:v>
          </c:tx>
          <c:spPr>
            <a:ln w="15875">
              <a:solidFill>
                <a:schemeClr val="bg2">
                  <a:lumMod val="50000"/>
                </a:schemeClr>
              </a:solidFill>
            </a:ln>
          </c:spPr>
          <c:marker>
            <c:symbol val="dot"/>
            <c:size val="5"/>
            <c:spPr>
              <a:ln w="12700">
                <a:solidFill>
                  <a:schemeClr val="accent3">
                    <a:lumMod val="75000"/>
                  </a:schemeClr>
                </a:solidFill>
              </a:ln>
            </c:spPr>
          </c:marker>
          <c:xVal>
            <c:numRef>
              <c:f>'Change Speed'!$A$11:$A$49</c:f>
              <c:numCache>
                <c:formatCode>General</c:formatCode>
                <c:ptCount val="39"/>
                <c:pt idx="0">
                  <c:v>0</c:v>
                </c:pt>
                <c:pt idx="1">
                  <c:v>0.1</c:v>
                </c:pt>
                <c:pt idx="2">
                  <c:v>0.2</c:v>
                </c:pt>
                <c:pt idx="3">
                  <c:v>0.3</c:v>
                </c:pt>
                <c:pt idx="4">
                  <c:v>0.4</c:v>
                </c:pt>
                <c:pt idx="5">
                  <c:v>0.5</c:v>
                </c:pt>
                <c:pt idx="6">
                  <c:v>0.6</c:v>
                </c:pt>
                <c:pt idx="7">
                  <c:v>0.7</c:v>
                </c:pt>
                <c:pt idx="8">
                  <c:v>0.8</c:v>
                </c:pt>
                <c:pt idx="9">
                  <c:v>0.9</c:v>
                </c:pt>
                <c:pt idx="10">
                  <c:v>1</c:v>
                </c:pt>
                <c:pt idx="11">
                  <c:v>1.1000000000000001</c:v>
                </c:pt>
                <c:pt idx="12">
                  <c:v>1.2</c:v>
                </c:pt>
                <c:pt idx="13">
                  <c:v>1.3</c:v>
                </c:pt>
                <c:pt idx="14">
                  <c:v>1.4</c:v>
                </c:pt>
                <c:pt idx="15">
                  <c:v>1.5</c:v>
                </c:pt>
                <c:pt idx="16">
                  <c:v>1.6</c:v>
                </c:pt>
                <c:pt idx="17">
                  <c:v>1.7</c:v>
                </c:pt>
                <c:pt idx="18">
                  <c:v>1.8</c:v>
                </c:pt>
                <c:pt idx="19">
                  <c:v>1.9</c:v>
                </c:pt>
                <c:pt idx="20">
                  <c:v>2</c:v>
                </c:pt>
                <c:pt idx="21">
                  <c:v>2.1</c:v>
                </c:pt>
                <c:pt idx="22">
                  <c:v>2.2000000000000002</c:v>
                </c:pt>
                <c:pt idx="23">
                  <c:v>2.2999999999999998</c:v>
                </c:pt>
                <c:pt idx="24">
                  <c:v>2.4</c:v>
                </c:pt>
                <c:pt idx="25">
                  <c:v>2.5</c:v>
                </c:pt>
                <c:pt idx="26">
                  <c:v>2.6</c:v>
                </c:pt>
                <c:pt idx="27">
                  <c:v>2.7</c:v>
                </c:pt>
                <c:pt idx="28">
                  <c:v>2.8</c:v>
                </c:pt>
                <c:pt idx="29">
                  <c:v>2.9</c:v>
                </c:pt>
                <c:pt idx="30">
                  <c:v>3</c:v>
                </c:pt>
                <c:pt idx="31">
                  <c:v>3.1</c:v>
                </c:pt>
                <c:pt idx="32">
                  <c:v>3.2</c:v>
                </c:pt>
                <c:pt idx="33">
                  <c:v>3.3</c:v>
                </c:pt>
                <c:pt idx="34">
                  <c:v>3.4</c:v>
                </c:pt>
                <c:pt idx="35">
                  <c:v>3.5</c:v>
                </c:pt>
                <c:pt idx="36">
                  <c:v>3.6</c:v>
                </c:pt>
                <c:pt idx="37">
                  <c:v>3.7</c:v>
                </c:pt>
                <c:pt idx="38">
                  <c:v>3.8</c:v>
                </c:pt>
              </c:numCache>
            </c:numRef>
          </c:xVal>
          <c:yVal>
            <c:numRef>
              <c:f>'Change Speed'!$G$11:$G$49</c:f>
              <c:numCache>
                <c:formatCode>General</c:formatCode>
                <c:ptCount val="39"/>
                <c:pt idx="0">
                  <c:v>5023.7034636488352</c:v>
                </c:pt>
                <c:pt idx="1">
                  <c:v>6383.0423525377246</c:v>
                </c:pt>
                <c:pt idx="2">
                  <c:v>7742.3812414266122</c:v>
                </c:pt>
                <c:pt idx="3">
                  <c:v>9101.7201303155016</c:v>
                </c:pt>
                <c:pt idx="4">
                  <c:v>10461.059019204391</c:v>
                </c:pt>
                <c:pt idx="5">
                  <c:v>11820.397908093279</c:v>
                </c:pt>
                <c:pt idx="6">
                  <c:v>13179.736796982168</c:v>
                </c:pt>
                <c:pt idx="7">
                  <c:v>14539.075685871056</c:v>
                </c:pt>
                <c:pt idx="8">
                  <c:v>15898.414574759947</c:v>
                </c:pt>
                <c:pt idx="9">
                  <c:v>17257.753463648834</c:v>
                </c:pt>
                <c:pt idx="10">
                  <c:v>18617.092352537722</c:v>
                </c:pt>
                <c:pt idx="11">
                  <c:v>19976.431241426613</c:v>
                </c:pt>
                <c:pt idx="12">
                  <c:v>21335.770130315501</c:v>
                </c:pt>
                <c:pt idx="13">
                  <c:v>22695.109019204388</c:v>
                </c:pt>
                <c:pt idx="14">
                  <c:v>24054.447908093276</c:v>
                </c:pt>
                <c:pt idx="15">
                  <c:v>25413.786796982164</c:v>
                </c:pt>
                <c:pt idx="16">
                  <c:v>26773.125685871059</c:v>
                </c:pt>
                <c:pt idx="17">
                  <c:v>28132.464574759946</c:v>
                </c:pt>
                <c:pt idx="18">
                  <c:v>29491.803463648834</c:v>
                </c:pt>
                <c:pt idx="19">
                  <c:v>30851.142352537721</c:v>
                </c:pt>
                <c:pt idx="20">
                  <c:v>32210.481241426609</c:v>
                </c:pt>
                <c:pt idx="21">
                  <c:v>33569.820130315507</c:v>
                </c:pt>
                <c:pt idx="22">
                  <c:v>34929.159019204395</c:v>
                </c:pt>
                <c:pt idx="23">
                  <c:v>36288.497908093275</c:v>
                </c:pt>
                <c:pt idx="24">
                  <c:v>37647.83679698217</c:v>
                </c:pt>
                <c:pt idx="25">
                  <c:v>39007.175685871065</c:v>
                </c:pt>
                <c:pt idx="26">
                  <c:v>40366.514574759953</c:v>
                </c:pt>
                <c:pt idx="27">
                  <c:v>41725.85346364884</c:v>
                </c:pt>
                <c:pt idx="28">
                  <c:v>43085.192352537721</c:v>
                </c:pt>
                <c:pt idx="29">
                  <c:v>44444.531241426608</c:v>
                </c:pt>
                <c:pt idx="30">
                  <c:v>45803.870130315503</c:v>
                </c:pt>
                <c:pt idx="31">
                  <c:v>47163.209019204398</c:v>
                </c:pt>
                <c:pt idx="32">
                  <c:v>48522.547908093286</c:v>
                </c:pt>
                <c:pt idx="33">
                  <c:v>49881.886796982159</c:v>
                </c:pt>
                <c:pt idx="34">
                  <c:v>51241.225685871061</c:v>
                </c:pt>
                <c:pt idx="35">
                  <c:v>52600.564574759948</c:v>
                </c:pt>
                <c:pt idx="36">
                  <c:v>53959.903463648836</c:v>
                </c:pt>
                <c:pt idx="37">
                  <c:v>55319.242352537723</c:v>
                </c:pt>
                <c:pt idx="38">
                  <c:v>56678.581241426611</c:v>
                </c:pt>
              </c:numCache>
            </c:numRef>
          </c:yVal>
          <c:smooth val="0"/>
        </c:ser>
        <c:ser>
          <c:idx val="5"/>
          <c:order val="5"/>
          <c:tx>
            <c:v>Chevrolet</c:v>
          </c:tx>
          <c:spPr>
            <a:ln w="12700">
              <a:solidFill>
                <a:schemeClr val="accent6">
                  <a:lumMod val="75000"/>
                </a:schemeClr>
              </a:solidFill>
            </a:ln>
          </c:spPr>
          <c:marker>
            <c:symbol val="circle"/>
            <c:size val="3"/>
          </c:marker>
          <c:xVal>
            <c:numRef>
              <c:f>'Change Speed'!$A$11:$A$49</c:f>
              <c:numCache>
                <c:formatCode>General</c:formatCode>
                <c:ptCount val="39"/>
                <c:pt idx="0">
                  <c:v>0</c:v>
                </c:pt>
                <c:pt idx="1">
                  <c:v>0.1</c:v>
                </c:pt>
                <c:pt idx="2">
                  <c:v>0.2</c:v>
                </c:pt>
                <c:pt idx="3">
                  <c:v>0.3</c:v>
                </c:pt>
                <c:pt idx="4">
                  <c:v>0.4</c:v>
                </c:pt>
                <c:pt idx="5">
                  <c:v>0.5</c:v>
                </c:pt>
                <c:pt idx="6">
                  <c:v>0.6</c:v>
                </c:pt>
                <c:pt idx="7">
                  <c:v>0.7</c:v>
                </c:pt>
                <c:pt idx="8">
                  <c:v>0.8</c:v>
                </c:pt>
                <c:pt idx="9">
                  <c:v>0.9</c:v>
                </c:pt>
                <c:pt idx="10">
                  <c:v>1</c:v>
                </c:pt>
                <c:pt idx="11">
                  <c:v>1.1000000000000001</c:v>
                </c:pt>
                <c:pt idx="12">
                  <c:v>1.2</c:v>
                </c:pt>
                <c:pt idx="13">
                  <c:v>1.3</c:v>
                </c:pt>
                <c:pt idx="14">
                  <c:v>1.4</c:v>
                </c:pt>
                <c:pt idx="15">
                  <c:v>1.5</c:v>
                </c:pt>
                <c:pt idx="16">
                  <c:v>1.6</c:v>
                </c:pt>
                <c:pt idx="17">
                  <c:v>1.7</c:v>
                </c:pt>
                <c:pt idx="18">
                  <c:v>1.8</c:v>
                </c:pt>
                <c:pt idx="19">
                  <c:v>1.9</c:v>
                </c:pt>
                <c:pt idx="20">
                  <c:v>2</c:v>
                </c:pt>
                <c:pt idx="21">
                  <c:v>2.1</c:v>
                </c:pt>
                <c:pt idx="22">
                  <c:v>2.2000000000000002</c:v>
                </c:pt>
                <c:pt idx="23">
                  <c:v>2.2999999999999998</c:v>
                </c:pt>
                <c:pt idx="24">
                  <c:v>2.4</c:v>
                </c:pt>
                <c:pt idx="25">
                  <c:v>2.5</c:v>
                </c:pt>
                <c:pt idx="26">
                  <c:v>2.6</c:v>
                </c:pt>
                <c:pt idx="27">
                  <c:v>2.7</c:v>
                </c:pt>
                <c:pt idx="28">
                  <c:v>2.8</c:v>
                </c:pt>
                <c:pt idx="29">
                  <c:v>2.9</c:v>
                </c:pt>
                <c:pt idx="30">
                  <c:v>3</c:v>
                </c:pt>
                <c:pt idx="31">
                  <c:v>3.1</c:v>
                </c:pt>
                <c:pt idx="32">
                  <c:v>3.2</c:v>
                </c:pt>
                <c:pt idx="33">
                  <c:v>3.3</c:v>
                </c:pt>
                <c:pt idx="34">
                  <c:v>3.4</c:v>
                </c:pt>
                <c:pt idx="35">
                  <c:v>3.5</c:v>
                </c:pt>
                <c:pt idx="36">
                  <c:v>3.6</c:v>
                </c:pt>
                <c:pt idx="37">
                  <c:v>3.7</c:v>
                </c:pt>
                <c:pt idx="38">
                  <c:v>3.8</c:v>
                </c:pt>
              </c:numCache>
            </c:numRef>
          </c:xVal>
          <c:yVal>
            <c:numRef>
              <c:f>'Change Speed'!$J$11:$J$49</c:f>
              <c:numCache>
                <c:formatCode>General</c:formatCode>
                <c:ptCount val="39"/>
                <c:pt idx="0">
                  <c:v>4300.04925925926</c:v>
                </c:pt>
                <c:pt idx="1">
                  <c:v>5663.8270370370374</c:v>
                </c:pt>
                <c:pt idx="2">
                  <c:v>7027.6048148148147</c:v>
                </c:pt>
                <c:pt idx="3">
                  <c:v>8391.3825925925939</c:v>
                </c:pt>
                <c:pt idx="4">
                  <c:v>9755.1603703703713</c:v>
                </c:pt>
                <c:pt idx="5">
                  <c:v>11118.938148148149</c:v>
                </c:pt>
                <c:pt idx="6">
                  <c:v>12482.715925925928</c:v>
                </c:pt>
                <c:pt idx="7">
                  <c:v>13846.493703703703</c:v>
                </c:pt>
                <c:pt idx="8">
                  <c:v>15210.271481481483</c:v>
                </c:pt>
                <c:pt idx="9">
                  <c:v>16574.04925925926</c:v>
                </c:pt>
                <c:pt idx="10">
                  <c:v>17937.827037037037</c:v>
                </c:pt>
                <c:pt idx="11">
                  <c:v>19301.604814814815</c:v>
                </c:pt>
                <c:pt idx="12">
                  <c:v>20665.382592592592</c:v>
                </c:pt>
                <c:pt idx="13">
                  <c:v>22029.160370370373</c:v>
                </c:pt>
                <c:pt idx="14">
                  <c:v>23392.938148148147</c:v>
                </c:pt>
                <c:pt idx="15">
                  <c:v>24756.715925925928</c:v>
                </c:pt>
                <c:pt idx="16">
                  <c:v>26120.493703703705</c:v>
                </c:pt>
                <c:pt idx="17">
                  <c:v>27484.271481481479</c:v>
                </c:pt>
                <c:pt idx="18">
                  <c:v>28848.049259259264</c:v>
                </c:pt>
                <c:pt idx="19">
                  <c:v>30211.827037037037</c:v>
                </c:pt>
                <c:pt idx="20">
                  <c:v>31575.604814814815</c:v>
                </c:pt>
                <c:pt idx="21">
                  <c:v>32939.382592592592</c:v>
                </c:pt>
                <c:pt idx="22">
                  <c:v>34303.160370370373</c:v>
                </c:pt>
                <c:pt idx="23">
                  <c:v>35666.938148148147</c:v>
                </c:pt>
                <c:pt idx="24">
                  <c:v>37030.715925925928</c:v>
                </c:pt>
                <c:pt idx="25">
                  <c:v>38394.493703703702</c:v>
                </c:pt>
                <c:pt idx="26">
                  <c:v>39758.271481481483</c:v>
                </c:pt>
                <c:pt idx="27">
                  <c:v>41122.049259259256</c:v>
                </c:pt>
                <c:pt idx="28">
                  <c:v>42485.82703703703</c:v>
                </c:pt>
                <c:pt idx="29">
                  <c:v>43849.604814814811</c:v>
                </c:pt>
                <c:pt idx="30">
                  <c:v>45213.382592592592</c:v>
                </c:pt>
                <c:pt idx="31">
                  <c:v>46577.160370370373</c:v>
                </c:pt>
                <c:pt idx="32">
                  <c:v>47940.938148148147</c:v>
                </c:pt>
                <c:pt idx="33">
                  <c:v>49304.715925925921</c:v>
                </c:pt>
                <c:pt idx="34">
                  <c:v>50668.493703703694</c:v>
                </c:pt>
                <c:pt idx="35">
                  <c:v>52032.271481481483</c:v>
                </c:pt>
                <c:pt idx="36">
                  <c:v>53396.049259259264</c:v>
                </c:pt>
                <c:pt idx="37">
                  <c:v>54759.827037037037</c:v>
                </c:pt>
                <c:pt idx="38">
                  <c:v>56123.604814814811</c:v>
                </c:pt>
              </c:numCache>
            </c:numRef>
          </c:yVal>
          <c:smooth val="0"/>
        </c:ser>
        <c:ser>
          <c:idx val="6"/>
          <c:order val="6"/>
          <c:tx>
            <c:v>Smart</c:v>
          </c:tx>
          <c:spPr>
            <a:ln w="12700">
              <a:solidFill>
                <a:schemeClr val="tx1"/>
              </a:solidFill>
            </a:ln>
          </c:spPr>
          <c:marker>
            <c:symbol val="plus"/>
            <c:size val="4"/>
            <c:spPr>
              <a:ln>
                <a:solidFill>
                  <a:schemeClr val="tx1"/>
                </a:solidFill>
              </a:ln>
            </c:spPr>
          </c:marker>
          <c:xVal>
            <c:numRef>
              <c:f>'Change Speed'!$A$11:$A$49</c:f>
              <c:numCache>
                <c:formatCode>General</c:formatCode>
                <c:ptCount val="39"/>
                <c:pt idx="0">
                  <c:v>0</c:v>
                </c:pt>
                <c:pt idx="1">
                  <c:v>0.1</c:v>
                </c:pt>
                <c:pt idx="2">
                  <c:v>0.2</c:v>
                </c:pt>
                <c:pt idx="3">
                  <c:v>0.3</c:v>
                </c:pt>
                <c:pt idx="4">
                  <c:v>0.4</c:v>
                </c:pt>
                <c:pt idx="5">
                  <c:v>0.5</c:v>
                </c:pt>
                <c:pt idx="6">
                  <c:v>0.6</c:v>
                </c:pt>
                <c:pt idx="7">
                  <c:v>0.7</c:v>
                </c:pt>
                <c:pt idx="8">
                  <c:v>0.8</c:v>
                </c:pt>
                <c:pt idx="9">
                  <c:v>0.9</c:v>
                </c:pt>
                <c:pt idx="10">
                  <c:v>1</c:v>
                </c:pt>
                <c:pt idx="11">
                  <c:v>1.1000000000000001</c:v>
                </c:pt>
                <c:pt idx="12">
                  <c:v>1.2</c:v>
                </c:pt>
                <c:pt idx="13">
                  <c:v>1.3</c:v>
                </c:pt>
                <c:pt idx="14">
                  <c:v>1.4</c:v>
                </c:pt>
                <c:pt idx="15">
                  <c:v>1.5</c:v>
                </c:pt>
                <c:pt idx="16">
                  <c:v>1.6</c:v>
                </c:pt>
                <c:pt idx="17">
                  <c:v>1.7</c:v>
                </c:pt>
                <c:pt idx="18">
                  <c:v>1.8</c:v>
                </c:pt>
                <c:pt idx="19">
                  <c:v>1.9</c:v>
                </c:pt>
                <c:pt idx="20">
                  <c:v>2</c:v>
                </c:pt>
                <c:pt idx="21">
                  <c:v>2.1</c:v>
                </c:pt>
                <c:pt idx="22">
                  <c:v>2.2000000000000002</c:v>
                </c:pt>
                <c:pt idx="23">
                  <c:v>2.2999999999999998</c:v>
                </c:pt>
                <c:pt idx="24">
                  <c:v>2.4</c:v>
                </c:pt>
                <c:pt idx="25">
                  <c:v>2.5</c:v>
                </c:pt>
                <c:pt idx="26">
                  <c:v>2.6</c:v>
                </c:pt>
                <c:pt idx="27">
                  <c:v>2.7</c:v>
                </c:pt>
                <c:pt idx="28">
                  <c:v>2.8</c:v>
                </c:pt>
                <c:pt idx="29">
                  <c:v>2.9</c:v>
                </c:pt>
                <c:pt idx="30">
                  <c:v>3</c:v>
                </c:pt>
                <c:pt idx="31">
                  <c:v>3.1</c:v>
                </c:pt>
                <c:pt idx="32">
                  <c:v>3.2</c:v>
                </c:pt>
                <c:pt idx="33">
                  <c:v>3.3</c:v>
                </c:pt>
                <c:pt idx="34">
                  <c:v>3.4</c:v>
                </c:pt>
                <c:pt idx="35">
                  <c:v>3.5</c:v>
                </c:pt>
                <c:pt idx="36">
                  <c:v>3.6</c:v>
                </c:pt>
                <c:pt idx="37">
                  <c:v>3.7</c:v>
                </c:pt>
                <c:pt idx="38">
                  <c:v>3.8</c:v>
                </c:pt>
              </c:numCache>
            </c:numRef>
          </c:xVal>
          <c:yVal>
            <c:numRef>
              <c:f>'Change Speed'!$K$11:$K$49</c:f>
              <c:numCache>
                <c:formatCode>General</c:formatCode>
                <c:ptCount val="39"/>
                <c:pt idx="0">
                  <c:v>5639.9202331961587</c:v>
                </c:pt>
                <c:pt idx="1">
                  <c:v>6621.3868998628259</c:v>
                </c:pt>
                <c:pt idx="2">
                  <c:v>7602.853566529493</c:v>
                </c:pt>
                <c:pt idx="3">
                  <c:v>8584.3202331961602</c:v>
                </c:pt>
                <c:pt idx="4">
                  <c:v>9565.7868998628255</c:v>
                </c:pt>
                <c:pt idx="5">
                  <c:v>10547.253566529493</c:v>
                </c:pt>
                <c:pt idx="6">
                  <c:v>11528.72023319616</c:v>
                </c:pt>
                <c:pt idx="7">
                  <c:v>12510.186899862825</c:v>
                </c:pt>
                <c:pt idx="8">
                  <c:v>13491.653566529494</c:v>
                </c:pt>
                <c:pt idx="9">
                  <c:v>14473.120233196159</c:v>
                </c:pt>
                <c:pt idx="10">
                  <c:v>15454.586899862827</c:v>
                </c:pt>
                <c:pt idx="11">
                  <c:v>16436.053566529496</c:v>
                </c:pt>
                <c:pt idx="12">
                  <c:v>17417.520233196159</c:v>
                </c:pt>
                <c:pt idx="13">
                  <c:v>18398.986899862826</c:v>
                </c:pt>
                <c:pt idx="14">
                  <c:v>19380.45356652949</c:v>
                </c:pt>
                <c:pt idx="15">
                  <c:v>20361.920233196161</c:v>
                </c:pt>
                <c:pt idx="16">
                  <c:v>21343.386899862828</c:v>
                </c:pt>
                <c:pt idx="17">
                  <c:v>22324.853566529491</c:v>
                </c:pt>
                <c:pt idx="18">
                  <c:v>23306.320233196158</c:v>
                </c:pt>
                <c:pt idx="19">
                  <c:v>24287.786899862826</c:v>
                </c:pt>
                <c:pt idx="20">
                  <c:v>25269.253566529493</c:v>
                </c:pt>
                <c:pt idx="21">
                  <c:v>26250.72023319616</c:v>
                </c:pt>
                <c:pt idx="22">
                  <c:v>27232.186899862827</c:v>
                </c:pt>
                <c:pt idx="23">
                  <c:v>28213.653566529494</c:v>
                </c:pt>
                <c:pt idx="24">
                  <c:v>29195.120233196161</c:v>
                </c:pt>
                <c:pt idx="25">
                  <c:v>30176.586899862828</c:v>
                </c:pt>
                <c:pt idx="26">
                  <c:v>31158.053566529496</c:v>
                </c:pt>
                <c:pt idx="27">
                  <c:v>32139.520233196163</c:v>
                </c:pt>
                <c:pt idx="28">
                  <c:v>33120.986899862823</c:v>
                </c:pt>
                <c:pt idx="29">
                  <c:v>34102.45356652949</c:v>
                </c:pt>
                <c:pt idx="30">
                  <c:v>35083.920233196164</c:v>
                </c:pt>
                <c:pt idx="31">
                  <c:v>36065.386899862831</c:v>
                </c:pt>
                <c:pt idx="32">
                  <c:v>37046.853566529498</c:v>
                </c:pt>
                <c:pt idx="33">
                  <c:v>38028.320233196158</c:v>
                </c:pt>
                <c:pt idx="34">
                  <c:v>39009.786899862826</c:v>
                </c:pt>
                <c:pt idx="35">
                  <c:v>39991.253566529493</c:v>
                </c:pt>
                <c:pt idx="36">
                  <c:v>40972.72023319616</c:v>
                </c:pt>
                <c:pt idx="37">
                  <c:v>41954.186899862827</c:v>
                </c:pt>
                <c:pt idx="38">
                  <c:v>42935.653566529494</c:v>
                </c:pt>
              </c:numCache>
            </c:numRef>
          </c:yVal>
          <c:smooth val="0"/>
        </c:ser>
        <c:ser>
          <c:idx val="7"/>
          <c:order val="7"/>
          <c:tx>
            <c:v>Nissan2012</c:v>
          </c:tx>
          <c:spPr>
            <a:ln w="12700">
              <a:solidFill>
                <a:srgbClr val="F2A408"/>
              </a:solidFill>
            </a:ln>
          </c:spPr>
          <c:marker>
            <c:symbol val="dash"/>
            <c:size val="6"/>
          </c:marker>
          <c:xVal>
            <c:numRef>
              <c:f>'Change Speed'!$A$11:$A$49</c:f>
              <c:numCache>
                <c:formatCode>General</c:formatCode>
                <c:ptCount val="39"/>
                <c:pt idx="0">
                  <c:v>0</c:v>
                </c:pt>
                <c:pt idx="1">
                  <c:v>0.1</c:v>
                </c:pt>
                <c:pt idx="2">
                  <c:v>0.2</c:v>
                </c:pt>
                <c:pt idx="3">
                  <c:v>0.3</c:v>
                </c:pt>
                <c:pt idx="4">
                  <c:v>0.4</c:v>
                </c:pt>
                <c:pt idx="5">
                  <c:v>0.5</c:v>
                </c:pt>
                <c:pt idx="6">
                  <c:v>0.6</c:v>
                </c:pt>
                <c:pt idx="7">
                  <c:v>0.7</c:v>
                </c:pt>
                <c:pt idx="8">
                  <c:v>0.8</c:v>
                </c:pt>
                <c:pt idx="9">
                  <c:v>0.9</c:v>
                </c:pt>
                <c:pt idx="10">
                  <c:v>1</c:v>
                </c:pt>
                <c:pt idx="11">
                  <c:v>1.1000000000000001</c:v>
                </c:pt>
                <c:pt idx="12">
                  <c:v>1.2</c:v>
                </c:pt>
                <c:pt idx="13">
                  <c:v>1.3</c:v>
                </c:pt>
                <c:pt idx="14">
                  <c:v>1.4</c:v>
                </c:pt>
                <c:pt idx="15">
                  <c:v>1.5</c:v>
                </c:pt>
                <c:pt idx="16">
                  <c:v>1.6</c:v>
                </c:pt>
                <c:pt idx="17">
                  <c:v>1.7</c:v>
                </c:pt>
                <c:pt idx="18">
                  <c:v>1.8</c:v>
                </c:pt>
                <c:pt idx="19">
                  <c:v>1.9</c:v>
                </c:pt>
                <c:pt idx="20">
                  <c:v>2</c:v>
                </c:pt>
                <c:pt idx="21">
                  <c:v>2.1</c:v>
                </c:pt>
                <c:pt idx="22">
                  <c:v>2.2000000000000002</c:v>
                </c:pt>
                <c:pt idx="23">
                  <c:v>2.2999999999999998</c:v>
                </c:pt>
                <c:pt idx="24">
                  <c:v>2.4</c:v>
                </c:pt>
                <c:pt idx="25">
                  <c:v>2.5</c:v>
                </c:pt>
                <c:pt idx="26">
                  <c:v>2.6</c:v>
                </c:pt>
                <c:pt idx="27">
                  <c:v>2.7</c:v>
                </c:pt>
                <c:pt idx="28">
                  <c:v>2.8</c:v>
                </c:pt>
                <c:pt idx="29">
                  <c:v>2.9</c:v>
                </c:pt>
                <c:pt idx="30">
                  <c:v>3</c:v>
                </c:pt>
                <c:pt idx="31">
                  <c:v>3.1</c:v>
                </c:pt>
                <c:pt idx="32">
                  <c:v>3.2</c:v>
                </c:pt>
                <c:pt idx="33">
                  <c:v>3.3</c:v>
                </c:pt>
                <c:pt idx="34">
                  <c:v>3.4</c:v>
                </c:pt>
                <c:pt idx="35">
                  <c:v>3.5</c:v>
                </c:pt>
                <c:pt idx="36">
                  <c:v>3.6</c:v>
                </c:pt>
                <c:pt idx="37">
                  <c:v>3.7</c:v>
                </c:pt>
                <c:pt idx="38">
                  <c:v>3.8</c:v>
                </c:pt>
              </c:numCache>
            </c:numRef>
          </c:xVal>
          <c:yVal>
            <c:numRef>
              <c:f>'Change Speed'!$L$11:$L$49</c:f>
              <c:numCache>
                <c:formatCode>General</c:formatCode>
                <c:ptCount val="39"/>
                <c:pt idx="0">
                  <c:v>4426.7889231824411</c:v>
                </c:pt>
                <c:pt idx="1">
                  <c:v>5868.8611454046641</c:v>
                </c:pt>
                <c:pt idx="2">
                  <c:v>7310.933367626887</c:v>
                </c:pt>
                <c:pt idx="3">
                  <c:v>8753.0055898491082</c:v>
                </c:pt>
                <c:pt idx="4">
                  <c:v>10195.077812071333</c:v>
                </c:pt>
                <c:pt idx="5">
                  <c:v>11637.150034293554</c:v>
                </c:pt>
                <c:pt idx="6">
                  <c:v>13079.222256515775</c:v>
                </c:pt>
                <c:pt idx="7">
                  <c:v>14521.294478737997</c:v>
                </c:pt>
                <c:pt idx="8">
                  <c:v>15963.366700960221</c:v>
                </c:pt>
                <c:pt idx="9">
                  <c:v>17405.438923182443</c:v>
                </c:pt>
                <c:pt idx="10">
                  <c:v>18847.511145404664</c:v>
                </c:pt>
                <c:pt idx="11">
                  <c:v>20289.583367626889</c:v>
                </c:pt>
                <c:pt idx="12">
                  <c:v>21731.655589849106</c:v>
                </c:pt>
                <c:pt idx="13">
                  <c:v>23173.727812071334</c:v>
                </c:pt>
                <c:pt idx="14">
                  <c:v>24615.800034293552</c:v>
                </c:pt>
                <c:pt idx="15">
                  <c:v>26057.872256515777</c:v>
                </c:pt>
                <c:pt idx="16">
                  <c:v>27499.944478738002</c:v>
                </c:pt>
                <c:pt idx="17">
                  <c:v>28942.016700960219</c:v>
                </c:pt>
                <c:pt idx="18">
                  <c:v>30384.088923182444</c:v>
                </c:pt>
                <c:pt idx="19">
                  <c:v>31826.161145404669</c:v>
                </c:pt>
                <c:pt idx="20">
                  <c:v>33268.233367626883</c:v>
                </c:pt>
                <c:pt idx="21">
                  <c:v>34710.305589849107</c:v>
                </c:pt>
                <c:pt idx="22">
                  <c:v>36152.377812071332</c:v>
                </c:pt>
                <c:pt idx="23">
                  <c:v>37594.45003429355</c:v>
                </c:pt>
                <c:pt idx="24">
                  <c:v>39036.522256515767</c:v>
                </c:pt>
                <c:pt idx="25">
                  <c:v>40478.594478737992</c:v>
                </c:pt>
                <c:pt idx="26">
                  <c:v>41920.666700960224</c:v>
                </c:pt>
                <c:pt idx="27">
                  <c:v>43362.738923182442</c:v>
                </c:pt>
                <c:pt idx="28">
                  <c:v>44804.811145404659</c:v>
                </c:pt>
                <c:pt idx="29">
                  <c:v>46246.883367626884</c:v>
                </c:pt>
                <c:pt idx="30">
                  <c:v>47688.955589849109</c:v>
                </c:pt>
                <c:pt idx="31">
                  <c:v>49131.027812071334</c:v>
                </c:pt>
                <c:pt idx="32">
                  <c:v>50573.100034293559</c:v>
                </c:pt>
                <c:pt idx="33">
                  <c:v>52015.172256515776</c:v>
                </c:pt>
                <c:pt idx="34">
                  <c:v>53457.244478737994</c:v>
                </c:pt>
                <c:pt idx="35">
                  <c:v>54899.316700960218</c:v>
                </c:pt>
                <c:pt idx="36">
                  <c:v>56341.388923182443</c:v>
                </c:pt>
                <c:pt idx="37">
                  <c:v>57783.461145404668</c:v>
                </c:pt>
                <c:pt idx="38">
                  <c:v>59225.533367626886</c:v>
                </c:pt>
              </c:numCache>
            </c:numRef>
          </c:yVal>
          <c:smooth val="0"/>
        </c:ser>
        <c:dLbls>
          <c:showLegendKey val="0"/>
          <c:showVal val="0"/>
          <c:showCatName val="0"/>
          <c:showSerName val="0"/>
          <c:showPercent val="0"/>
          <c:showBubbleSize val="0"/>
        </c:dLbls>
        <c:axId val="184472704"/>
        <c:axId val="184474624"/>
      </c:scatterChart>
      <c:valAx>
        <c:axId val="184472704"/>
        <c:scaling>
          <c:orientation val="minMax"/>
        </c:scaling>
        <c:delete val="0"/>
        <c:axPos val="b"/>
        <c:majorGridlines/>
        <c:title>
          <c:tx>
            <c:rich>
              <a:bodyPr/>
              <a:lstStyle/>
              <a:p>
                <a:pPr>
                  <a:defRPr/>
                </a:pPr>
                <a:r>
                  <a:rPr lang="de-DE"/>
                  <a:t>acceleration</a:t>
                </a:r>
                <a:r>
                  <a:rPr lang="de-DE" baseline="0"/>
                  <a:t> (m/s</a:t>
                </a:r>
                <a:r>
                  <a:rPr lang="de-DE" baseline="30000"/>
                  <a:t>2</a:t>
                </a:r>
                <a:r>
                  <a:rPr lang="de-DE" baseline="0"/>
                  <a:t>)</a:t>
                </a:r>
                <a:endParaRPr lang="de-DE"/>
              </a:p>
            </c:rich>
          </c:tx>
          <c:layout/>
          <c:overlay val="0"/>
        </c:title>
        <c:numFmt formatCode="General" sourceLinked="1"/>
        <c:majorTickMark val="none"/>
        <c:minorTickMark val="none"/>
        <c:tickLblPos val="nextTo"/>
        <c:crossAx val="184474624"/>
        <c:crosses val="autoZero"/>
        <c:crossBetween val="midCat"/>
      </c:valAx>
      <c:valAx>
        <c:axId val="184474624"/>
        <c:scaling>
          <c:orientation val="minMax"/>
        </c:scaling>
        <c:delete val="0"/>
        <c:axPos val="l"/>
        <c:majorGridlines/>
        <c:title>
          <c:tx>
            <c:rich>
              <a:bodyPr/>
              <a:lstStyle/>
              <a:p>
                <a:pPr>
                  <a:defRPr/>
                </a:pPr>
                <a:r>
                  <a:rPr lang="de-DE"/>
                  <a:t>power</a:t>
                </a:r>
                <a:r>
                  <a:rPr lang="de-DE" baseline="0"/>
                  <a:t> demand (W)</a:t>
                </a:r>
                <a:endParaRPr lang="de-DE"/>
              </a:p>
            </c:rich>
          </c:tx>
          <c:layout/>
          <c:overlay val="0"/>
        </c:title>
        <c:numFmt formatCode="General" sourceLinked="1"/>
        <c:majorTickMark val="none"/>
        <c:minorTickMark val="none"/>
        <c:tickLblPos val="nextTo"/>
        <c:crossAx val="184472704"/>
        <c:crosses val="autoZero"/>
        <c:crossBetween val="midCat"/>
      </c:valAx>
    </c:plotArea>
    <c:legend>
      <c:legendPos val="r"/>
      <c:layout/>
      <c:overlay val="0"/>
    </c:legend>
    <c:plotVisOnly val="1"/>
    <c:dispBlanksAs val="gap"/>
    <c:showDLblsOverMax val="0"/>
  </c:chart>
  <c:printSettings>
    <c:headerFooter/>
    <c:pageMargins b="0.78740157499999996" l="0.7" r="0.7" t="0.78740157499999996"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de-DE" sz="1000"/>
              <a:t>Energy consumption (kWh/km) with</a:t>
            </a:r>
            <a:r>
              <a:rPr lang="de-DE" sz="1000" baseline="0"/>
              <a:t> acceleration, for given speed, with selected E-Cars</a:t>
            </a:r>
            <a:endParaRPr lang="de-DE" sz="1000"/>
          </a:p>
        </c:rich>
      </c:tx>
      <c:layout/>
      <c:overlay val="0"/>
    </c:title>
    <c:autoTitleDeleted val="0"/>
    <c:plotArea>
      <c:layout>
        <c:manualLayout>
          <c:layoutTarget val="inner"/>
          <c:xMode val="edge"/>
          <c:yMode val="edge"/>
          <c:x val="0.10352823267983521"/>
          <c:y val="0.10216355308527611"/>
          <c:w val="0.68055810559225116"/>
          <c:h val="0.76906077916730997"/>
        </c:manualLayout>
      </c:layout>
      <c:scatterChart>
        <c:scatterStyle val="lineMarker"/>
        <c:varyColors val="0"/>
        <c:ser>
          <c:idx val="0"/>
          <c:order val="0"/>
          <c:tx>
            <c:v>NissanSV</c:v>
          </c:tx>
          <c:spPr>
            <a:ln w="12700">
              <a:solidFill>
                <a:srgbClr val="0070C0"/>
              </a:solidFill>
            </a:ln>
          </c:spPr>
          <c:marker>
            <c:symbol val="diamond"/>
            <c:size val="4"/>
          </c:marker>
          <c:xVal>
            <c:numRef>
              <c:f>'Change Speed'!$A$12:$A$49</c:f>
              <c:numCache>
                <c:formatCode>General</c:formatCode>
                <c:ptCount val="38"/>
                <c:pt idx="0">
                  <c:v>0.1</c:v>
                </c:pt>
                <c:pt idx="1">
                  <c:v>0.2</c:v>
                </c:pt>
                <c:pt idx="2">
                  <c:v>0.3</c:v>
                </c:pt>
                <c:pt idx="3">
                  <c:v>0.4</c:v>
                </c:pt>
                <c:pt idx="4">
                  <c:v>0.5</c:v>
                </c:pt>
                <c:pt idx="5">
                  <c:v>0.6</c:v>
                </c:pt>
                <c:pt idx="6">
                  <c:v>0.7</c:v>
                </c:pt>
                <c:pt idx="7">
                  <c:v>0.8</c:v>
                </c:pt>
                <c:pt idx="8">
                  <c:v>0.9</c:v>
                </c:pt>
                <c:pt idx="9">
                  <c:v>1</c:v>
                </c:pt>
                <c:pt idx="10">
                  <c:v>1.1000000000000001</c:v>
                </c:pt>
                <c:pt idx="11">
                  <c:v>1.2</c:v>
                </c:pt>
                <c:pt idx="12">
                  <c:v>1.3</c:v>
                </c:pt>
                <c:pt idx="13">
                  <c:v>1.4</c:v>
                </c:pt>
                <c:pt idx="14">
                  <c:v>1.5</c:v>
                </c:pt>
                <c:pt idx="15">
                  <c:v>1.6</c:v>
                </c:pt>
                <c:pt idx="16">
                  <c:v>1.7</c:v>
                </c:pt>
                <c:pt idx="17">
                  <c:v>1.8</c:v>
                </c:pt>
                <c:pt idx="18">
                  <c:v>1.9</c:v>
                </c:pt>
                <c:pt idx="19">
                  <c:v>2</c:v>
                </c:pt>
                <c:pt idx="20">
                  <c:v>2.1</c:v>
                </c:pt>
                <c:pt idx="21">
                  <c:v>2.2000000000000002</c:v>
                </c:pt>
                <c:pt idx="22">
                  <c:v>2.2999999999999998</c:v>
                </c:pt>
                <c:pt idx="23">
                  <c:v>2.4</c:v>
                </c:pt>
                <c:pt idx="24">
                  <c:v>2.5</c:v>
                </c:pt>
                <c:pt idx="25">
                  <c:v>2.6</c:v>
                </c:pt>
                <c:pt idx="26">
                  <c:v>2.7</c:v>
                </c:pt>
                <c:pt idx="27">
                  <c:v>2.8</c:v>
                </c:pt>
                <c:pt idx="28">
                  <c:v>2.9</c:v>
                </c:pt>
                <c:pt idx="29">
                  <c:v>3</c:v>
                </c:pt>
                <c:pt idx="30">
                  <c:v>3.1</c:v>
                </c:pt>
                <c:pt idx="31">
                  <c:v>3.2</c:v>
                </c:pt>
                <c:pt idx="32">
                  <c:v>3.3</c:v>
                </c:pt>
                <c:pt idx="33">
                  <c:v>3.4</c:v>
                </c:pt>
                <c:pt idx="34">
                  <c:v>3.5</c:v>
                </c:pt>
                <c:pt idx="35">
                  <c:v>3.6</c:v>
                </c:pt>
                <c:pt idx="36">
                  <c:v>3.7</c:v>
                </c:pt>
                <c:pt idx="37">
                  <c:v>3.8</c:v>
                </c:pt>
              </c:numCache>
            </c:numRef>
          </c:xVal>
          <c:yVal>
            <c:numRef>
              <c:f>'Change Speed'!$R$12:$R$49</c:f>
              <c:numCache>
                <c:formatCode>General</c:formatCode>
                <c:ptCount val="38"/>
                <c:pt idx="0">
                  <c:v>0.1447698345336077</c:v>
                </c:pt>
                <c:pt idx="1">
                  <c:v>0.18663122342249655</c:v>
                </c:pt>
                <c:pt idx="2">
                  <c:v>0.22849261231138548</c:v>
                </c:pt>
                <c:pt idx="3">
                  <c:v>0.27035400120027436</c:v>
                </c:pt>
                <c:pt idx="4">
                  <c:v>0.31221539008916327</c:v>
                </c:pt>
                <c:pt idx="5">
                  <c:v>0.35407677897805212</c:v>
                </c:pt>
                <c:pt idx="6">
                  <c:v>0.39593816786694097</c:v>
                </c:pt>
                <c:pt idx="7">
                  <c:v>0.43779955675582988</c:v>
                </c:pt>
                <c:pt idx="8">
                  <c:v>0.47966094564471873</c:v>
                </c:pt>
                <c:pt idx="9">
                  <c:v>0.52152233453360763</c:v>
                </c:pt>
                <c:pt idx="10">
                  <c:v>0.56338372342249665</c:v>
                </c:pt>
                <c:pt idx="11">
                  <c:v>0.60524511231138556</c:v>
                </c:pt>
                <c:pt idx="12">
                  <c:v>0.64710650120027435</c:v>
                </c:pt>
                <c:pt idx="13">
                  <c:v>0.68896789008916315</c:v>
                </c:pt>
                <c:pt idx="14">
                  <c:v>0.73082927897805205</c:v>
                </c:pt>
                <c:pt idx="15">
                  <c:v>0.77269066786694096</c:v>
                </c:pt>
                <c:pt idx="16">
                  <c:v>0.81455205675582976</c:v>
                </c:pt>
                <c:pt idx="17">
                  <c:v>0.85641344564471866</c:v>
                </c:pt>
                <c:pt idx="18">
                  <c:v>0.89827483453360768</c:v>
                </c:pt>
                <c:pt idx="19">
                  <c:v>0.94013622342249659</c:v>
                </c:pt>
                <c:pt idx="20">
                  <c:v>0.9819976123113856</c:v>
                </c:pt>
                <c:pt idx="21">
                  <c:v>1.0238590012002744</c:v>
                </c:pt>
                <c:pt idx="22">
                  <c:v>1.0657203900891632</c:v>
                </c:pt>
                <c:pt idx="23">
                  <c:v>1.1075817789780522</c:v>
                </c:pt>
                <c:pt idx="24">
                  <c:v>1.149443167866941</c:v>
                </c:pt>
                <c:pt idx="25">
                  <c:v>1.1913045567558298</c:v>
                </c:pt>
                <c:pt idx="26">
                  <c:v>1.233165945644719</c:v>
                </c:pt>
                <c:pt idx="27">
                  <c:v>1.2750273345336076</c:v>
                </c:pt>
                <c:pt idx="28">
                  <c:v>1.3168887234224964</c:v>
                </c:pt>
                <c:pt idx="29">
                  <c:v>1.3587501123113856</c:v>
                </c:pt>
                <c:pt idx="30">
                  <c:v>1.4006115012002742</c:v>
                </c:pt>
                <c:pt idx="31">
                  <c:v>1.4424728900891632</c:v>
                </c:pt>
                <c:pt idx="32">
                  <c:v>1.484334278978052</c:v>
                </c:pt>
                <c:pt idx="33">
                  <c:v>1.5261956678669411</c:v>
                </c:pt>
                <c:pt idx="34">
                  <c:v>1.5680570567558298</c:v>
                </c:pt>
                <c:pt idx="35">
                  <c:v>1.6099184456447189</c:v>
                </c:pt>
                <c:pt idx="36">
                  <c:v>1.6517798345336077</c:v>
                </c:pt>
                <c:pt idx="37">
                  <c:v>1.6936412234224965</c:v>
                </c:pt>
              </c:numCache>
            </c:numRef>
          </c:yVal>
          <c:smooth val="0"/>
        </c:ser>
        <c:ser>
          <c:idx val="1"/>
          <c:order val="1"/>
          <c:tx>
            <c:v>Kia</c:v>
          </c:tx>
          <c:spPr>
            <a:ln w="12700">
              <a:solidFill>
                <a:srgbClr val="FF0000"/>
              </a:solidFill>
            </a:ln>
          </c:spPr>
          <c:marker>
            <c:symbol val="square"/>
            <c:size val="3"/>
          </c:marker>
          <c:xVal>
            <c:numRef>
              <c:f>'Change Speed'!$A$12:$A$49</c:f>
              <c:numCache>
                <c:formatCode>General</c:formatCode>
                <c:ptCount val="38"/>
                <c:pt idx="0">
                  <c:v>0.1</c:v>
                </c:pt>
                <c:pt idx="1">
                  <c:v>0.2</c:v>
                </c:pt>
                <c:pt idx="2">
                  <c:v>0.3</c:v>
                </c:pt>
                <c:pt idx="3">
                  <c:v>0.4</c:v>
                </c:pt>
                <c:pt idx="4">
                  <c:v>0.5</c:v>
                </c:pt>
                <c:pt idx="5">
                  <c:v>0.6</c:v>
                </c:pt>
                <c:pt idx="6">
                  <c:v>0.7</c:v>
                </c:pt>
                <c:pt idx="7">
                  <c:v>0.8</c:v>
                </c:pt>
                <c:pt idx="8">
                  <c:v>0.9</c:v>
                </c:pt>
                <c:pt idx="9">
                  <c:v>1</c:v>
                </c:pt>
                <c:pt idx="10">
                  <c:v>1.1000000000000001</c:v>
                </c:pt>
                <c:pt idx="11">
                  <c:v>1.2</c:v>
                </c:pt>
                <c:pt idx="12">
                  <c:v>1.3</c:v>
                </c:pt>
                <c:pt idx="13">
                  <c:v>1.4</c:v>
                </c:pt>
                <c:pt idx="14">
                  <c:v>1.5</c:v>
                </c:pt>
                <c:pt idx="15">
                  <c:v>1.6</c:v>
                </c:pt>
                <c:pt idx="16">
                  <c:v>1.7</c:v>
                </c:pt>
                <c:pt idx="17">
                  <c:v>1.8</c:v>
                </c:pt>
                <c:pt idx="18">
                  <c:v>1.9</c:v>
                </c:pt>
                <c:pt idx="19">
                  <c:v>2</c:v>
                </c:pt>
                <c:pt idx="20">
                  <c:v>2.1</c:v>
                </c:pt>
                <c:pt idx="21">
                  <c:v>2.2000000000000002</c:v>
                </c:pt>
                <c:pt idx="22">
                  <c:v>2.2999999999999998</c:v>
                </c:pt>
                <c:pt idx="23">
                  <c:v>2.4</c:v>
                </c:pt>
                <c:pt idx="24">
                  <c:v>2.5</c:v>
                </c:pt>
                <c:pt idx="25">
                  <c:v>2.6</c:v>
                </c:pt>
                <c:pt idx="26">
                  <c:v>2.7</c:v>
                </c:pt>
                <c:pt idx="27">
                  <c:v>2.8</c:v>
                </c:pt>
                <c:pt idx="28">
                  <c:v>2.9</c:v>
                </c:pt>
                <c:pt idx="29">
                  <c:v>3</c:v>
                </c:pt>
                <c:pt idx="30">
                  <c:v>3.1</c:v>
                </c:pt>
                <c:pt idx="31">
                  <c:v>3.2</c:v>
                </c:pt>
                <c:pt idx="32">
                  <c:v>3.3</c:v>
                </c:pt>
                <c:pt idx="33">
                  <c:v>3.4</c:v>
                </c:pt>
                <c:pt idx="34">
                  <c:v>3.5</c:v>
                </c:pt>
                <c:pt idx="35">
                  <c:v>3.6</c:v>
                </c:pt>
                <c:pt idx="36">
                  <c:v>3.7</c:v>
                </c:pt>
                <c:pt idx="37">
                  <c:v>3.8</c:v>
                </c:pt>
              </c:numCache>
            </c:numRef>
          </c:xVal>
          <c:yVal>
            <c:numRef>
              <c:f>'Change Speed'!$S$12:$S$49</c:f>
              <c:numCache>
                <c:formatCode>General</c:formatCode>
                <c:ptCount val="38"/>
                <c:pt idx="0">
                  <c:v>0.15295982510288067</c:v>
                </c:pt>
                <c:pt idx="1">
                  <c:v>0.19720704732510291</c:v>
                </c:pt>
                <c:pt idx="2">
                  <c:v>0.24145426954732513</c:v>
                </c:pt>
                <c:pt idx="3">
                  <c:v>0.28570149176954734</c:v>
                </c:pt>
                <c:pt idx="4">
                  <c:v>0.32994871399176956</c:v>
                </c:pt>
                <c:pt idx="5">
                  <c:v>0.37419593621399183</c:v>
                </c:pt>
                <c:pt idx="6">
                  <c:v>0.41844315843621405</c:v>
                </c:pt>
                <c:pt idx="7">
                  <c:v>0.46269038065843632</c:v>
                </c:pt>
                <c:pt idx="8">
                  <c:v>0.50693760288065848</c:v>
                </c:pt>
                <c:pt idx="9">
                  <c:v>0.55118482510288069</c:v>
                </c:pt>
                <c:pt idx="10">
                  <c:v>0.59543204732510302</c:v>
                </c:pt>
                <c:pt idx="11">
                  <c:v>0.63967926954732524</c:v>
                </c:pt>
                <c:pt idx="12">
                  <c:v>0.68392649176954745</c:v>
                </c:pt>
                <c:pt idx="13">
                  <c:v>0.72817371399176967</c:v>
                </c:pt>
                <c:pt idx="14">
                  <c:v>0.77242093621399188</c:v>
                </c:pt>
                <c:pt idx="15">
                  <c:v>0.81666815843621421</c:v>
                </c:pt>
                <c:pt idx="16">
                  <c:v>0.86091538065843631</c:v>
                </c:pt>
                <c:pt idx="17">
                  <c:v>0.90516260288065864</c:v>
                </c:pt>
                <c:pt idx="18">
                  <c:v>0.94940982510288086</c:v>
                </c:pt>
                <c:pt idx="19">
                  <c:v>0.99365704732510307</c:v>
                </c:pt>
                <c:pt idx="20">
                  <c:v>1.0379042695473251</c:v>
                </c:pt>
                <c:pt idx="21">
                  <c:v>1.0821514917695474</c:v>
                </c:pt>
                <c:pt idx="22">
                  <c:v>1.1263987139917695</c:v>
                </c:pt>
                <c:pt idx="23">
                  <c:v>1.1706459362139918</c:v>
                </c:pt>
                <c:pt idx="24">
                  <c:v>1.2148931584362139</c:v>
                </c:pt>
                <c:pt idx="25">
                  <c:v>1.2591403806584363</c:v>
                </c:pt>
                <c:pt idx="26">
                  <c:v>1.3033876028806586</c:v>
                </c:pt>
                <c:pt idx="27">
                  <c:v>1.3476348251028807</c:v>
                </c:pt>
                <c:pt idx="28">
                  <c:v>1.3918820473251028</c:v>
                </c:pt>
                <c:pt idx="29">
                  <c:v>1.4361292695473253</c:v>
                </c:pt>
                <c:pt idx="30">
                  <c:v>1.4803764917695474</c:v>
                </c:pt>
                <c:pt idx="31">
                  <c:v>1.5246237139917698</c:v>
                </c:pt>
                <c:pt idx="32">
                  <c:v>1.5688709362139917</c:v>
                </c:pt>
                <c:pt idx="33">
                  <c:v>1.6131181584362142</c:v>
                </c:pt>
                <c:pt idx="34">
                  <c:v>1.6573653806584363</c:v>
                </c:pt>
                <c:pt idx="35">
                  <c:v>1.7016126028806586</c:v>
                </c:pt>
                <c:pt idx="36">
                  <c:v>1.7458598251028807</c:v>
                </c:pt>
                <c:pt idx="37">
                  <c:v>1.7901070473251031</c:v>
                </c:pt>
              </c:numCache>
            </c:numRef>
          </c:yVal>
          <c:smooth val="0"/>
        </c:ser>
        <c:ser>
          <c:idx val="2"/>
          <c:order val="2"/>
          <c:tx>
            <c:v>Ford</c:v>
          </c:tx>
          <c:spPr>
            <a:ln w="12700">
              <a:solidFill>
                <a:schemeClr val="bg2">
                  <a:lumMod val="50000"/>
                </a:schemeClr>
              </a:solidFill>
            </a:ln>
          </c:spPr>
          <c:marker>
            <c:symbol val="dash"/>
            <c:size val="4"/>
            <c:spPr>
              <a:solidFill>
                <a:schemeClr val="accent3">
                  <a:lumMod val="75000"/>
                </a:schemeClr>
              </a:solidFill>
              <a:ln>
                <a:solidFill>
                  <a:schemeClr val="accent3">
                    <a:lumMod val="75000"/>
                  </a:schemeClr>
                </a:solidFill>
              </a:ln>
            </c:spPr>
          </c:marker>
          <c:xVal>
            <c:numRef>
              <c:f>'Change Speed'!$A$12:$A$49</c:f>
              <c:numCache>
                <c:formatCode>General</c:formatCode>
                <c:ptCount val="38"/>
                <c:pt idx="0">
                  <c:v>0.1</c:v>
                </c:pt>
                <c:pt idx="1">
                  <c:v>0.2</c:v>
                </c:pt>
                <c:pt idx="2">
                  <c:v>0.3</c:v>
                </c:pt>
                <c:pt idx="3">
                  <c:v>0.4</c:v>
                </c:pt>
                <c:pt idx="4">
                  <c:v>0.5</c:v>
                </c:pt>
                <c:pt idx="5">
                  <c:v>0.6</c:v>
                </c:pt>
                <c:pt idx="6">
                  <c:v>0.7</c:v>
                </c:pt>
                <c:pt idx="7">
                  <c:v>0.8</c:v>
                </c:pt>
                <c:pt idx="8">
                  <c:v>0.9</c:v>
                </c:pt>
                <c:pt idx="9">
                  <c:v>1</c:v>
                </c:pt>
                <c:pt idx="10">
                  <c:v>1.1000000000000001</c:v>
                </c:pt>
                <c:pt idx="11">
                  <c:v>1.2</c:v>
                </c:pt>
                <c:pt idx="12">
                  <c:v>1.3</c:v>
                </c:pt>
                <c:pt idx="13">
                  <c:v>1.4</c:v>
                </c:pt>
                <c:pt idx="14">
                  <c:v>1.5</c:v>
                </c:pt>
                <c:pt idx="15">
                  <c:v>1.6</c:v>
                </c:pt>
                <c:pt idx="16">
                  <c:v>1.7</c:v>
                </c:pt>
                <c:pt idx="17">
                  <c:v>1.8</c:v>
                </c:pt>
                <c:pt idx="18">
                  <c:v>1.9</c:v>
                </c:pt>
                <c:pt idx="19">
                  <c:v>2</c:v>
                </c:pt>
                <c:pt idx="20">
                  <c:v>2.1</c:v>
                </c:pt>
                <c:pt idx="21">
                  <c:v>2.2000000000000002</c:v>
                </c:pt>
                <c:pt idx="22">
                  <c:v>2.2999999999999998</c:v>
                </c:pt>
                <c:pt idx="23">
                  <c:v>2.4</c:v>
                </c:pt>
                <c:pt idx="24">
                  <c:v>2.5</c:v>
                </c:pt>
                <c:pt idx="25">
                  <c:v>2.6</c:v>
                </c:pt>
                <c:pt idx="26">
                  <c:v>2.7</c:v>
                </c:pt>
                <c:pt idx="27">
                  <c:v>2.8</c:v>
                </c:pt>
                <c:pt idx="28">
                  <c:v>2.9</c:v>
                </c:pt>
                <c:pt idx="29">
                  <c:v>3</c:v>
                </c:pt>
                <c:pt idx="30">
                  <c:v>3.1</c:v>
                </c:pt>
                <c:pt idx="31">
                  <c:v>3.2</c:v>
                </c:pt>
                <c:pt idx="32">
                  <c:v>3.3</c:v>
                </c:pt>
                <c:pt idx="33">
                  <c:v>3.4</c:v>
                </c:pt>
                <c:pt idx="34">
                  <c:v>3.5</c:v>
                </c:pt>
                <c:pt idx="35">
                  <c:v>3.6</c:v>
                </c:pt>
                <c:pt idx="36">
                  <c:v>3.7</c:v>
                </c:pt>
                <c:pt idx="37">
                  <c:v>3.8</c:v>
                </c:pt>
              </c:numCache>
            </c:numRef>
          </c:xVal>
          <c:yVal>
            <c:numRef>
              <c:f>'Change Speed'!$T$12:$T$49</c:f>
              <c:numCache>
                <c:formatCode>General</c:formatCode>
                <c:ptCount val="38"/>
                <c:pt idx="0">
                  <c:v>0.18773653978052129</c:v>
                </c:pt>
                <c:pt idx="1">
                  <c:v>0.22771709533607681</c:v>
                </c:pt>
                <c:pt idx="2">
                  <c:v>0.26769765089163239</c:v>
                </c:pt>
                <c:pt idx="3">
                  <c:v>0.30767820644718802</c:v>
                </c:pt>
                <c:pt idx="4">
                  <c:v>0.34765876200274348</c:v>
                </c:pt>
                <c:pt idx="5">
                  <c:v>0.38763931755829906</c:v>
                </c:pt>
                <c:pt idx="6">
                  <c:v>0.42761987311385458</c:v>
                </c:pt>
                <c:pt idx="7">
                  <c:v>0.46760042866941021</c:v>
                </c:pt>
                <c:pt idx="8">
                  <c:v>0.50758098422496578</c:v>
                </c:pt>
                <c:pt idx="9">
                  <c:v>0.54756153978052124</c:v>
                </c:pt>
                <c:pt idx="10">
                  <c:v>0.58754209533607693</c:v>
                </c:pt>
                <c:pt idx="11">
                  <c:v>0.62752265089163239</c:v>
                </c:pt>
                <c:pt idx="12">
                  <c:v>0.66750320644718786</c:v>
                </c:pt>
                <c:pt idx="13">
                  <c:v>0.70748376200274343</c:v>
                </c:pt>
                <c:pt idx="14">
                  <c:v>0.7474643175582989</c:v>
                </c:pt>
                <c:pt idx="15">
                  <c:v>0.78744487311385469</c:v>
                </c:pt>
                <c:pt idx="16">
                  <c:v>0.82742542866941016</c:v>
                </c:pt>
                <c:pt idx="17">
                  <c:v>0.86740598422496573</c:v>
                </c:pt>
                <c:pt idx="18">
                  <c:v>0.9073865397805212</c:v>
                </c:pt>
                <c:pt idx="19">
                  <c:v>0.94736709533607677</c:v>
                </c:pt>
                <c:pt idx="20">
                  <c:v>0.98734765089163257</c:v>
                </c:pt>
                <c:pt idx="21">
                  <c:v>1.027328206447188</c:v>
                </c:pt>
                <c:pt idx="22">
                  <c:v>1.0673087620027433</c:v>
                </c:pt>
                <c:pt idx="23">
                  <c:v>1.1072893175582992</c:v>
                </c:pt>
                <c:pt idx="24">
                  <c:v>1.1472698731138549</c:v>
                </c:pt>
                <c:pt idx="25">
                  <c:v>1.1872504286694103</c:v>
                </c:pt>
                <c:pt idx="26">
                  <c:v>1.2272309842249658</c:v>
                </c:pt>
                <c:pt idx="27">
                  <c:v>1.2672115397805213</c:v>
                </c:pt>
                <c:pt idx="28">
                  <c:v>1.3071920953360765</c:v>
                </c:pt>
                <c:pt idx="29">
                  <c:v>1.3471726508916324</c:v>
                </c:pt>
                <c:pt idx="30">
                  <c:v>1.3871532064471881</c:v>
                </c:pt>
                <c:pt idx="31">
                  <c:v>1.4271337620027438</c:v>
                </c:pt>
                <c:pt idx="32">
                  <c:v>1.4671143175582988</c:v>
                </c:pt>
                <c:pt idx="33">
                  <c:v>1.5070948731138547</c:v>
                </c:pt>
                <c:pt idx="34">
                  <c:v>1.5470754286694102</c:v>
                </c:pt>
                <c:pt idx="35">
                  <c:v>1.5870559842249659</c:v>
                </c:pt>
                <c:pt idx="36">
                  <c:v>1.6270365397805211</c:v>
                </c:pt>
                <c:pt idx="37">
                  <c:v>1.6670170953360768</c:v>
                </c:pt>
              </c:numCache>
            </c:numRef>
          </c:yVal>
          <c:smooth val="0"/>
        </c:ser>
        <c:ser>
          <c:idx val="3"/>
          <c:order val="3"/>
          <c:tx>
            <c:v>Mitsubishi</c:v>
          </c:tx>
          <c:spPr>
            <a:ln w="12700">
              <a:solidFill>
                <a:srgbClr val="00B050"/>
              </a:solidFill>
            </a:ln>
          </c:spPr>
          <c:marker>
            <c:symbol val="triangle"/>
            <c:size val="3"/>
            <c:spPr>
              <a:solidFill>
                <a:schemeClr val="accent3">
                  <a:lumMod val="75000"/>
                </a:schemeClr>
              </a:solidFill>
              <a:ln w="15875">
                <a:solidFill>
                  <a:schemeClr val="accent3">
                    <a:lumMod val="75000"/>
                  </a:schemeClr>
                </a:solidFill>
              </a:ln>
            </c:spPr>
          </c:marker>
          <c:xVal>
            <c:numRef>
              <c:f>'Change Speed'!$A$12:$A$49</c:f>
              <c:numCache>
                <c:formatCode>General</c:formatCode>
                <c:ptCount val="38"/>
                <c:pt idx="0">
                  <c:v>0.1</c:v>
                </c:pt>
                <c:pt idx="1">
                  <c:v>0.2</c:v>
                </c:pt>
                <c:pt idx="2">
                  <c:v>0.3</c:v>
                </c:pt>
                <c:pt idx="3">
                  <c:v>0.4</c:v>
                </c:pt>
                <c:pt idx="4">
                  <c:v>0.5</c:v>
                </c:pt>
                <c:pt idx="5">
                  <c:v>0.6</c:v>
                </c:pt>
                <c:pt idx="6">
                  <c:v>0.7</c:v>
                </c:pt>
                <c:pt idx="7">
                  <c:v>0.8</c:v>
                </c:pt>
                <c:pt idx="8">
                  <c:v>0.9</c:v>
                </c:pt>
                <c:pt idx="9">
                  <c:v>1</c:v>
                </c:pt>
                <c:pt idx="10">
                  <c:v>1.1000000000000001</c:v>
                </c:pt>
                <c:pt idx="11">
                  <c:v>1.2</c:v>
                </c:pt>
                <c:pt idx="12">
                  <c:v>1.3</c:v>
                </c:pt>
                <c:pt idx="13">
                  <c:v>1.4</c:v>
                </c:pt>
                <c:pt idx="14">
                  <c:v>1.5</c:v>
                </c:pt>
                <c:pt idx="15">
                  <c:v>1.6</c:v>
                </c:pt>
                <c:pt idx="16">
                  <c:v>1.7</c:v>
                </c:pt>
                <c:pt idx="17">
                  <c:v>1.8</c:v>
                </c:pt>
                <c:pt idx="18">
                  <c:v>1.9</c:v>
                </c:pt>
                <c:pt idx="19">
                  <c:v>2</c:v>
                </c:pt>
                <c:pt idx="20">
                  <c:v>2.1</c:v>
                </c:pt>
                <c:pt idx="21">
                  <c:v>2.2000000000000002</c:v>
                </c:pt>
                <c:pt idx="22">
                  <c:v>2.2999999999999998</c:v>
                </c:pt>
                <c:pt idx="23">
                  <c:v>2.4</c:v>
                </c:pt>
                <c:pt idx="24">
                  <c:v>2.5</c:v>
                </c:pt>
                <c:pt idx="25">
                  <c:v>2.6</c:v>
                </c:pt>
                <c:pt idx="26">
                  <c:v>2.7</c:v>
                </c:pt>
                <c:pt idx="27">
                  <c:v>2.8</c:v>
                </c:pt>
                <c:pt idx="28">
                  <c:v>2.9</c:v>
                </c:pt>
                <c:pt idx="29">
                  <c:v>3</c:v>
                </c:pt>
                <c:pt idx="30">
                  <c:v>3.1</c:v>
                </c:pt>
                <c:pt idx="31">
                  <c:v>3.2</c:v>
                </c:pt>
                <c:pt idx="32">
                  <c:v>3.3</c:v>
                </c:pt>
                <c:pt idx="33">
                  <c:v>3.4</c:v>
                </c:pt>
                <c:pt idx="34">
                  <c:v>3.5</c:v>
                </c:pt>
                <c:pt idx="35">
                  <c:v>3.6</c:v>
                </c:pt>
                <c:pt idx="36">
                  <c:v>3.7</c:v>
                </c:pt>
                <c:pt idx="37">
                  <c:v>3.8</c:v>
                </c:pt>
              </c:numCache>
            </c:numRef>
          </c:xVal>
          <c:yVal>
            <c:numRef>
              <c:f>'Change Speed'!$U$12:$U$49</c:f>
              <c:numCache>
                <c:formatCode>General</c:formatCode>
                <c:ptCount val="38"/>
                <c:pt idx="0">
                  <c:v>0.16528329046639234</c:v>
                </c:pt>
                <c:pt idx="1">
                  <c:v>0.20086940157750341</c:v>
                </c:pt>
                <c:pt idx="2">
                  <c:v>0.23645551268861456</c:v>
                </c:pt>
                <c:pt idx="3">
                  <c:v>0.27204162379972563</c:v>
                </c:pt>
                <c:pt idx="4">
                  <c:v>0.30762773491083678</c:v>
                </c:pt>
                <c:pt idx="5">
                  <c:v>0.34321384602194788</c:v>
                </c:pt>
                <c:pt idx="6">
                  <c:v>0.37879995713305897</c:v>
                </c:pt>
                <c:pt idx="7">
                  <c:v>0.41438606824417012</c:v>
                </c:pt>
                <c:pt idx="8">
                  <c:v>0.44997217935528128</c:v>
                </c:pt>
                <c:pt idx="9">
                  <c:v>0.48555829046639226</c:v>
                </c:pt>
                <c:pt idx="10">
                  <c:v>0.52114440157750341</c:v>
                </c:pt>
                <c:pt idx="11">
                  <c:v>0.55673051268861462</c:v>
                </c:pt>
                <c:pt idx="12">
                  <c:v>0.59231662379972561</c:v>
                </c:pt>
                <c:pt idx="13">
                  <c:v>0.6279027349108367</c:v>
                </c:pt>
                <c:pt idx="14">
                  <c:v>0.6634888460219478</c:v>
                </c:pt>
                <c:pt idx="15">
                  <c:v>0.69907495713305901</c:v>
                </c:pt>
                <c:pt idx="16">
                  <c:v>0.7346610682441701</c:v>
                </c:pt>
                <c:pt idx="17">
                  <c:v>0.77024717935528131</c:v>
                </c:pt>
                <c:pt idx="18">
                  <c:v>0.8058332904663924</c:v>
                </c:pt>
                <c:pt idx="19">
                  <c:v>0.84141940157750339</c:v>
                </c:pt>
                <c:pt idx="20">
                  <c:v>0.87700551268861471</c:v>
                </c:pt>
                <c:pt idx="21">
                  <c:v>0.91259162379972569</c:v>
                </c:pt>
                <c:pt idx="22">
                  <c:v>0.94817773491083679</c:v>
                </c:pt>
                <c:pt idx="23">
                  <c:v>0.98376384602194789</c:v>
                </c:pt>
                <c:pt idx="24">
                  <c:v>1.0193499571330589</c:v>
                </c:pt>
                <c:pt idx="25">
                  <c:v>1.05493606824417</c:v>
                </c:pt>
                <c:pt idx="26">
                  <c:v>1.0905221793552813</c:v>
                </c:pt>
                <c:pt idx="27">
                  <c:v>1.1261082904663919</c:v>
                </c:pt>
                <c:pt idx="28">
                  <c:v>1.161694401577503</c:v>
                </c:pt>
                <c:pt idx="29">
                  <c:v>1.1972805126886144</c:v>
                </c:pt>
                <c:pt idx="30">
                  <c:v>1.2328666237997254</c:v>
                </c:pt>
                <c:pt idx="31">
                  <c:v>1.2684527349108363</c:v>
                </c:pt>
                <c:pt idx="32">
                  <c:v>1.3040388460219476</c:v>
                </c:pt>
                <c:pt idx="33">
                  <c:v>1.3396249571330587</c:v>
                </c:pt>
                <c:pt idx="34">
                  <c:v>1.3752110682441698</c:v>
                </c:pt>
                <c:pt idx="35">
                  <c:v>1.4107971793552809</c:v>
                </c:pt>
                <c:pt idx="36">
                  <c:v>1.446383290466392</c:v>
                </c:pt>
                <c:pt idx="37">
                  <c:v>1.4819694015775033</c:v>
                </c:pt>
              </c:numCache>
            </c:numRef>
          </c:yVal>
          <c:smooth val="0"/>
        </c:ser>
        <c:ser>
          <c:idx val="4"/>
          <c:order val="4"/>
          <c:tx>
            <c:v>BMW</c:v>
          </c:tx>
          <c:spPr>
            <a:ln w="12700">
              <a:solidFill>
                <a:srgbClr val="0070C0"/>
              </a:solidFill>
            </a:ln>
          </c:spPr>
          <c:marker>
            <c:symbol val="x"/>
            <c:size val="3"/>
            <c:spPr>
              <a:ln w="12700">
                <a:solidFill>
                  <a:schemeClr val="accent4">
                    <a:lumMod val="75000"/>
                  </a:schemeClr>
                </a:solidFill>
              </a:ln>
            </c:spPr>
          </c:marker>
          <c:xVal>
            <c:numRef>
              <c:f>'Change Speed'!$A$12:$A$49</c:f>
              <c:numCache>
                <c:formatCode>General</c:formatCode>
                <c:ptCount val="38"/>
                <c:pt idx="0">
                  <c:v>0.1</c:v>
                </c:pt>
                <c:pt idx="1">
                  <c:v>0.2</c:v>
                </c:pt>
                <c:pt idx="2">
                  <c:v>0.3</c:v>
                </c:pt>
                <c:pt idx="3">
                  <c:v>0.4</c:v>
                </c:pt>
                <c:pt idx="4">
                  <c:v>0.5</c:v>
                </c:pt>
                <c:pt idx="5">
                  <c:v>0.6</c:v>
                </c:pt>
                <c:pt idx="6">
                  <c:v>0.7</c:v>
                </c:pt>
                <c:pt idx="7">
                  <c:v>0.8</c:v>
                </c:pt>
                <c:pt idx="8">
                  <c:v>0.9</c:v>
                </c:pt>
                <c:pt idx="9">
                  <c:v>1</c:v>
                </c:pt>
                <c:pt idx="10">
                  <c:v>1.1000000000000001</c:v>
                </c:pt>
                <c:pt idx="11">
                  <c:v>1.2</c:v>
                </c:pt>
                <c:pt idx="12">
                  <c:v>1.3</c:v>
                </c:pt>
                <c:pt idx="13">
                  <c:v>1.4</c:v>
                </c:pt>
                <c:pt idx="14">
                  <c:v>1.5</c:v>
                </c:pt>
                <c:pt idx="15">
                  <c:v>1.6</c:v>
                </c:pt>
                <c:pt idx="16">
                  <c:v>1.7</c:v>
                </c:pt>
                <c:pt idx="17">
                  <c:v>1.8</c:v>
                </c:pt>
                <c:pt idx="18">
                  <c:v>1.9</c:v>
                </c:pt>
                <c:pt idx="19">
                  <c:v>2</c:v>
                </c:pt>
                <c:pt idx="20">
                  <c:v>2.1</c:v>
                </c:pt>
                <c:pt idx="21">
                  <c:v>2.2000000000000002</c:v>
                </c:pt>
                <c:pt idx="22">
                  <c:v>2.2999999999999998</c:v>
                </c:pt>
                <c:pt idx="23">
                  <c:v>2.4</c:v>
                </c:pt>
                <c:pt idx="24">
                  <c:v>2.5</c:v>
                </c:pt>
                <c:pt idx="25">
                  <c:v>2.6</c:v>
                </c:pt>
                <c:pt idx="26">
                  <c:v>2.7</c:v>
                </c:pt>
                <c:pt idx="27">
                  <c:v>2.8</c:v>
                </c:pt>
                <c:pt idx="28">
                  <c:v>2.9</c:v>
                </c:pt>
                <c:pt idx="29">
                  <c:v>3</c:v>
                </c:pt>
                <c:pt idx="30">
                  <c:v>3.1</c:v>
                </c:pt>
                <c:pt idx="31">
                  <c:v>3.2</c:v>
                </c:pt>
                <c:pt idx="32">
                  <c:v>3.3</c:v>
                </c:pt>
                <c:pt idx="33">
                  <c:v>3.4</c:v>
                </c:pt>
                <c:pt idx="34">
                  <c:v>3.5</c:v>
                </c:pt>
                <c:pt idx="35">
                  <c:v>3.6</c:v>
                </c:pt>
                <c:pt idx="36">
                  <c:v>3.7</c:v>
                </c:pt>
                <c:pt idx="37">
                  <c:v>3.8</c:v>
                </c:pt>
              </c:numCache>
            </c:numRef>
          </c:xVal>
          <c:yVal>
            <c:numRef>
              <c:f>'Change Speed'!$V$12:$V$49</c:f>
              <c:numCache>
                <c:formatCode>General</c:formatCode>
                <c:ptCount val="38"/>
                <c:pt idx="0">
                  <c:v>0.15615881087105626</c:v>
                </c:pt>
                <c:pt idx="1">
                  <c:v>0.19753936642661182</c:v>
                </c:pt>
                <c:pt idx="2">
                  <c:v>0.23891992198216735</c:v>
                </c:pt>
                <c:pt idx="3">
                  <c:v>0.28030047753772286</c:v>
                </c:pt>
                <c:pt idx="4">
                  <c:v>0.32168103309327845</c:v>
                </c:pt>
                <c:pt idx="5">
                  <c:v>0.36306158864883398</c:v>
                </c:pt>
                <c:pt idx="6">
                  <c:v>0.40444214420438956</c:v>
                </c:pt>
                <c:pt idx="7">
                  <c:v>0.44582269975994504</c:v>
                </c:pt>
                <c:pt idx="8">
                  <c:v>0.48720325531550063</c:v>
                </c:pt>
                <c:pt idx="9">
                  <c:v>0.52858381087105621</c:v>
                </c:pt>
                <c:pt idx="10">
                  <c:v>0.56996436642661175</c:v>
                </c:pt>
                <c:pt idx="11">
                  <c:v>0.61134492198216728</c:v>
                </c:pt>
                <c:pt idx="12">
                  <c:v>0.65272547753772292</c:v>
                </c:pt>
                <c:pt idx="13">
                  <c:v>0.69410603309327834</c:v>
                </c:pt>
                <c:pt idx="14">
                  <c:v>0.73548658864883398</c:v>
                </c:pt>
                <c:pt idx="15">
                  <c:v>0.77686714420438951</c:v>
                </c:pt>
                <c:pt idx="16">
                  <c:v>0.81824769975994516</c:v>
                </c:pt>
                <c:pt idx="17">
                  <c:v>0.85962825531550069</c:v>
                </c:pt>
                <c:pt idx="18">
                  <c:v>0.90100881087105611</c:v>
                </c:pt>
                <c:pt idx="19">
                  <c:v>0.94238936642661175</c:v>
                </c:pt>
                <c:pt idx="20">
                  <c:v>0.98376992198216739</c:v>
                </c:pt>
                <c:pt idx="21">
                  <c:v>1.0251504775377229</c:v>
                </c:pt>
                <c:pt idx="22">
                  <c:v>1.0665310330932785</c:v>
                </c:pt>
                <c:pt idx="23">
                  <c:v>1.107911588648834</c:v>
                </c:pt>
                <c:pt idx="24">
                  <c:v>1.1492921442043897</c:v>
                </c:pt>
                <c:pt idx="25">
                  <c:v>1.1906726997599453</c:v>
                </c:pt>
                <c:pt idx="26">
                  <c:v>1.2320532553155008</c:v>
                </c:pt>
                <c:pt idx="27">
                  <c:v>1.2734338108710563</c:v>
                </c:pt>
                <c:pt idx="28">
                  <c:v>1.3148143664266119</c:v>
                </c:pt>
                <c:pt idx="29">
                  <c:v>1.3561949219821676</c:v>
                </c:pt>
                <c:pt idx="30">
                  <c:v>1.3975754775377232</c:v>
                </c:pt>
                <c:pt idx="31">
                  <c:v>1.4389560330932785</c:v>
                </c:pt>
                <c:pt idx="32">
                  <c:v>1.4803365886488342</c:v>
                </c:pt>
                <c:pt idx="33">
                  <c:v>1.5217171442043897</c:v>
                </c:pt>
                <c:pt idx="34">
                  <c:v>1.5630976997599451</c:v>
                </c:pt>
                <c:pt idx="35">
                  <c:v>1.6044782553155008</c:v>
                </c:pt>
                <c:pt idx="36">
                  <c:v>1.6458588108710563</c:v>
                </c:pt>
                <c:pt idx="37">
                  <c:v>1.6872393664266119</c:v>
                </c:pt>
              </c:numCache>
            </c:numRef>
          </c:yVal>
          <c:smooth val="0"/>
        </c:ser>
        <c:ser>
          <c:idx val="5"/>
          <c:order val="5"/>
          <c:tx>
            <c:v>Chevrolet</c:v>
          </c:tx>
          <c:spPr>
            <a:ln w="12700">
              <a:solidFill>
                <a:srgbClr val="FFC000"/>
              </a:solidFill>
            </a:ln>
          </c:spPr>
          <c:marker>
            <c:symbol val="circle"/>
            <c:size val="3"/>
          </c:marker>
          <c:xVal>
            <c:numRef>
              <c:f>'Change Speed'!$A$12:$A$49</c:f>
              <c:numCache>
                <c:formatCode>General</c:formatCode>
                <c:ptCount val="38"/>
                <c:pt idx="0">
                  <c:v>0.1</c:v>
                </c:pt>
                <c:pt idx="1">
                  <c:v>0.2</c:v>
                </c:pt>
                <c:pt idx="2">
                  <c:v>0.3</c:v>
                </c:pt>
                <c:pt idx="3">
                  <c:v>0.4</c:v>
                </c:pt>
                <c:pt idx="4">
                  <c:v>0.5</c:v>
                </c:pt>
                <c:pt idx="5">
                  <c:v>0.6</c:v>
                </c:pt>
                <c:pt idx="6">
                  <c:v>0.7</c:v>
                </c:pt>
                <c:pt idx="7">
                  <c:v>0.8</c:v>
                </c:pt>
                <c:pt idx="8">
                  <c:v>0.9</c:v>
                </c:pt>
                <c:pt idx="9">
                  <c:v>1</c:v>
                </c:pt>
                <c:pt idx="10">
                  <c:v>1.1000000000000001</c:v>
                </c:pt>
                <c:pt idx="11">
                  <c:v>1.2</c:v>
                </c:pt>
                <c:pt idx="12">
                  <c:v>1.3</c:v>
                </c:pt>
                <c:pt idx="13">
                  <c:v>1.4</c:v>
                </c:pt>
                <c:pt idx="14">
                  <c:v>1.5</c:v>
                </c:pt>
                <c:pt idx="15">
                  <c:v>1.6</c:v>
                </c:pt>
                <c:pt idx="16">
                  <c:v>1.7</c:v>
                </c:pt>
                <c:pt idx="17">
                  <c:v>1.8</c:v>
                </c:pt>
                <c:pt idx="18">
                  <c:v>1.9</c:v>
                </c:pt>
                <c:pt idx="19">
                  <c:v>2</c:v>
                </c:pt>
                <c:pt idx="20">
                  <c:v>2.1</c:v>
                </c:pt>
                <c:pt idx="21">
                  <c:v>2.2000000000000002</c:v>
                </c:pt>
                <c:pt idx="22">
                  <c:v>2.2999999999999998</c:v>
                </c:pt>
                <c:pt idx="23">
                  <c:v>2.4</c:v>
                </c:pt>
                <c:pt idx="24">
                  <c:v>2.5</c:v>
                </c:pt>
                <c:pt idx="25">
                  <c:v>2.6</c:v>
                </c:pt>
                <c:pt idx="26">
                  <c:v>2.7</c:v>
                </c:pt>
                <c:pt idx="27">
                  <c:v>2.8</c:v>
                </c:pt>
                <c:pt idx="28">
                  <c:v>2.9</c:v>
                </c:pt>
                <c:pt idx="29">
                  <c:v>3</c:v>
                </c:pt>
                <c:pt idx="30">
                  <c:v>3.1</c:v>
                </c:pt>
                <c:pt idx="31">
                  <c:v>3.2</c:v>
                </c:pt>
                <c:pt idx="32">
                  <c:v>3.3</c:v>
                </c:pt>
                <c:pt idx="33">
                  <c:v>3.4</c:v>
                </c:pt>
                <c:pt idx="34">
                  <c:v>3.5</c:v>
                </c:pt>
                <c:pt idx="35">
                  <c:v>3.6</c:v>
                </c:pt>
                <c:pt idx="36">
                  <c:v>3.7</c:v>
                </c:pt>
                <c:pt idx="37">
                  <c:v>3.8</c:v>
                </c:pt>
              </c:numCache>
            </c:numRef>
          </c:xVal>
          <c:yVal>
            <c:numRef>
              <c:f>'Change Speed'!$W$12:$W$49</c:f>
              <c:numCache>
                <c:formatCode>General</c:formatCode>
                <c:ptCount val="38"/>
                <c:pt idx="0">
                  <c:v>0.16658314814814815</c:v>
                </c:pt>
                <c:pt idx="1">
                  <c:v>0.20669425925925927</c:v>
                </c:pt>
                <c:pt idx="2">
                  <c:v>0.2468053703703704</c:v>
                </c:pt>
                <c:pt idx="3">
                  <c:v>0.28691648148148152</c:v>
                </c:pt>
                <c:pt idx="4">
                  <c:v>0.32702759259259262</c:v>
                </c:pt>
                <c:pt idx="5">
                  <c:v>0.36713870370370372</c:v>
                </c:pt>
                <c:pt idx="6">
                  <c:v>0.40724981481481481</c:v>
                </c:pt>
                <c:pt idx="7">
                  <c:v>0.44736092592592597</c:v>
                </c:pt>
                <c:pt idx="8">
                  <c:v>0.48747203703703701</c:v>
                </c:pt>
                <c:pt idx="9">
                  <c:v>0.52758314814814811</c:v>
                </c:pt>
                <c:pt idx="10">
                  <c:v>0.5676942592592592</c:v>
                </c:pt>
                <c:pt idx="11">
                  <c:v>0.6078053703703703</c:v>
                </c:pt>
                <c:pt idx="12">
                  <c:v>0.64791648148148162</c:v>
                </c:pt>
                <c:pt idx="13">
                  <c:v>0.68802759259259261</c:v>
                </c:pt>
                <c:pt idx="14">
                  <c:v>0.7281387037037037</c:v>
                </c:pt>
                <c:pt idx="15">
                  <c:v>0.7682498148148148</c:v>
                </c:pt>
                <c:pt idx="16">
                  <c:v>0.8083609259259259</c:v>
                </c:pt>
                <c:pt idx="17">
                  <c:v>0.84847203703703711</c:v>
                </c:pt>
                <c:pt idx="18">
                  <c:v>0.88858314814814809</c:v>
                </c:pt>
                <c:pt idx="19">
                  <c:v>0.9286942592592593</c:v>
                </c:pt>
                <c:pt idx="20">
                  <c:v>0.96880537037037029</c:v>
                </c:pt>
                <c:pt idx="21">
                  <c:v>1.0089164814814815</c:v>
                </c:pt>
                <c:pt idx="22">
                  <c:v>1.0490275925925925</c:v>
                </c:pt>
                <c:pt idx="23">
                  <c:v>1.0891387037037037</c:v>
                </c:pt>
                <c:pt idx="24">
                  <c:v>1.1292498148148147</c:v>
                </c:pt>
                <c:pt idx="25">
                  <c:v>1.1693609259259259</c:v>
                </c:pt>
                <c:pt idx="26">
                  <c:v>1.2094720370370369</c:v>
                </c:pt>
                <c:pt idx="27">
                  <c:v>1.2495831481481479</c:v>
                </c:pt>
                <c:pt idx="28">
                  <c:v>1.2896942592592591</c:v>
                </c:pt>
                <c:pt idx="29">
                  <c:v>1.3298053703703703</c:v>
                </c:pt>
                <c:pt idx="30">
                  <c:v>1.3699164814814817</c:v>
                </c:pt>
                <c:pt idx="31">
                  <c:v>1.4100275925925925</c:v>
                </c:pt>
                <c:pt idx="32">
                  <c:v>1.4501387037037035</c:v>
                </c:pt>
                <c:pt idx="33">
                  <c:v>1.4902498148148144</c:v>
                </c:pt>
                <c:pt idx="34">
                  <c:v>1.5303609259259259</c:v>
                </c:pt>
                <c:pt idx="35">
                  <c:v>1.5704720370370373</c:v>
                </c:pt>
                <c:pt idx="36">
                  <c:v>1.6105831481481483</c:v>
                </c:pt>
                <c:pt idx="37">
                  <c:v>1.6506942592592593</c:v>
                </c:pt>
              </c:numCache>
            </c:numRef>
          </c:yVal>
          <c:smooth val="0"/>
        </c:ser>
        <c:ser>
          <c:idx val="6"/>
          <c:order val="6"/>
          <c:tx>
            <c:v>Smart</c:v>
          </c:tx>
          <c:spPr>
            <a:ln w="12700">
              <a:solidFill>
                <a:schemeClr val="tx1"/>
              </a:solidFill>
            </a:ln>
          </c:spPr>
          <c:marker>
            <c:symbol val="plus"/>
            <c:size val="4"/>
            <c:spPr>
              <a:ln>
                <a:solidFill>
                  <a:schemeClr val="tx1"/>
                </a:solidFill>
              </a:ln>
            </c:spPr>
          </c:marker>
          <c:xVal>
            <c:numRef>
              <c:f>'Change Speed'!$A$12:$A$49</c:f>
              <c:numCache>
                <c:formatCode>General</c:formatCode>
                <c:ptCount val="38"/>
                <c:pt idx="0">
                  <c:v>0.1</c:v>
                </c:pt>
                <c:pt idx="1">
                  <c:v>0.2</c:v>
                </c:pt>
                <c:pt idx="2">
                  <c:v>0.3</c:v>
                </c:pt>
                <c:pt idx="3">
                  <c:v>0.4</c:v>
                </c:pt>
                <c:pt idx="4">
                  <c:v>0.5</c:v>
                </c:pt>
                <c:pt idx="5">
                  <c:v>0.6</c:v>
                </c:pt>
                <c:pt idx="6">
                  <c:v>0.7</c:v>
                </c:pt>
                <c:pt idx="7">
                  <c:v>0.8</c:v>
                </c:pt>
                <c:pt idx="8">
                  <c:v>0.9</c:v>
                </c:pt>
                <c:pt idx="9">
                  <c:v>1</c:v>
                </c:pt>
                <c:pt idx="10">
                  <c:v>1.1000000000000001</c:v>
                </c:pt>
                <c:pt idx="11">
                  <c:v>1.2</c:v>
                </c:pt>
                <c:pt idx="12">
                  <c:v>1.3</c:v>
                </c:pt>
                <c:pt idx="13">
                  <c:v>1.4</c:v>
                </c:pt>
                <c:pt idx="14">
                  <c:v>1.5</c:v>
                </c:pt>
                <c:pt idx="15">
                  <c:v>1.6</c:v>
                </c:pt>
                <c:pt idx="16">
                  <c:v>1.7</c:v>
                </c:pt>
                <c:pt idx="17">
                  <c:v>1.8</c:v>
                </c:pt>
                <c:pt idx="18">
                  <c:v>1.9</c:v>
                </c:pt>
                <c:pt idx="19">
                  <c:v>2</c:v>
                </c:pt>
                <c:pt idx="20">
                  <c:v>2.1</c:v>
                </c:pt>
                <c:pt idx="21">
                  <c:v>2.2000000000000002</c:v>
                </c:pt>
                <c:pt idx="22">
                  <c:v>2.2999999999999998</c:v>
                </c:pt>
                <c:pt idx="23">
                  <c:v>2.4</c:v>
                </c:pt>
                <c:pt idx="24">
                  <c:v>2.5</c:v>
                </c:pt>
                <c:pt idx="25">
                  <c:v>2.6</c:v>
                </c:pt>
                <c:pt idx="26">
                  <c:v>2.7</c:v>
                </c:pt>
                <c:pt idx="27">
                  <c:v>2.8</c:v>
                </c:pt>
                <c:pt idx="28">
                  <c:v>2.9</c:v>
                </c:pt>
                <c:pt idx="29">
                  <c:v>3</c:v>
                </c:pt>
                <c:pt idx="30">
                  <c:v>3.1</c:v>
                </c:pt>
                <c:pt idx="31">
                  <c:v>3.2</c:v>
                </c:pt>
                <c:pt idx="32">
                  <c:v>3.3</c:v>
                </c:pt>
                <c:pt idx="33">
                  <c:v>3.4</c:v>
                </c:pt>
                <c:pt idx="34">
                  <c:v>3.5</c:v>
                </c:pt>
                <c:pt idx="35">
                  <c:v>3.6</c:v>
                </c:pt>
                <c:pt idx="36">
                  <c:v>3.7</c:v>
                </c:pt>
                <c:pt idx="37">
                  <c:v>3.8</c:v>
                </c:pt>
              </c:numCache>
            </c:numRef>
          </c:xVal>
          <c:yVal>
            <c:numRef>
              <c:f>'Change Speed'!$X$12:$X$49</c:f>
              <c:numCache>
                <c:formatCode>General</c:formatCode>
                <c:ptCount val="38"/>
                <c:pt idx="0">
                  <c:v>0.19474667352537722</c:v>
                </c:pt>
                <c:pt idx="1">
                  <c:v>0.2236133401920439</c:v>
                </c:pt>
                <c:pt idx="2">
                  <c:v>0.25248000685871058</c:v>
                </c:pt>
                <c:pt idx="3">
                  <c:v>0.28134667352537723</c:v>
                </c:pt>
                <c:pt idx="4">
                  <c:v>0.31021334019204388</c:v>
                </c:pt>
                <c:pt idx="5">
                  <c:v>0.33908000685871059</c:v>
                </c:pt>
                <c:pt idx="6">
                  <c:v>0.36794667352537719</c:v>
                </c:pt>
                <c:pt idx="7">
                  <c:v>0.39681334019204395</c:v>
                </c:pt>
                <c:pt idx="8">
                  <c:v>0.4256800068587106</c:v>
                </c:pt>
                <c:pt idx="9">
                  <c:v>0.45454667352537725</c:v>
                </c:pt>
                <c:pt idx="10">
                  <c:v>0.48341334019204396</c:v>
                </c:pt>
                <c:pt idx="11">
                  <c:v>0.51228000685871056</c:v>
                </c:pt>
                <c:pt idx="12">
                  <c:v>0.54114667352537715</c:v>
                </c:pt>
                <c:pt idx="13">
                  <c:v>0.57001334019204375</c:v>
                </c:pt>
                <c:pt idx="14">
                  <c:v>0.59888000685871057</c:v>
                </c:pt>
                <c:pt idx="15">
                  <c:v>0.62774667352537727</c:v>
                </c:pt>
                <c:pt idx="16">
                  <c:v>0.65661334019204387</c:v>
                </c:pt>
                <c:pt idx="17">
                  <c:v>0.68548000685871047</c:v>
                </c:pt>
                <c:pt idx="18">
                  <c:v>0.71434667352537717</c:v>
                </c:pt>
                <c:pt idx="19">
                  <c:v>0.74321334019204388</c:v>
                </c:pt>
                <c:pt idx="20">
                  <c:v>0.77208000685871059</c:v>
                </c:pt>
                <c:pt idx="21">
                  <c:v>0.8009466735253773</c:v>
                </c:pt>
                <c:pt idx="22">
                  <c:v>0.829813340192044</c:v>
                </c:pt>
                <c:pt idx="23">
                  <c:v>0.8586800068587106</c:v>
                </c:pt>
                <c:pt idx="24">
                  <c:v>0.88754667352537731</c:v>
                </c:pt>
                <c:pt idx="25">
                  <c:v>0.91641334019204401</c:v>
                </c:pt>
                <c:pt idx="26">
                  <c:v>0.94528000685871072</c:v>
                </c:pt>
                <c:pt idx="27">
                  <c:v>0.97414667352537709</c:v>
                </c:pt>
                <c:pt idx="28">
                  <c:v>1.0030133401920438</c:v>
                </c:pt>
                <c:pt idx="29">
                  <c:v>1.0318800068587106</c:v>
                </c:pt>
                <c:pt idx="30">
                  <c:v>1.0607466735253772</c:v>
                </c:pt>
                <c:pt idx="31">
                  <c:v>1.089613340192044</c:v>
                </c:pt>
                <c:pt idx="32">
                  <c:v>1.1184800068587106</c:v>
                </c:pt>
                <c:pt idx="33">
                  <c:v>1.1473466735253772</c:v>
                </c:pt>
                <c:pt idx="34">
                  <c:v>1.176213340192044</c:v>
                </c:pt>
                <c:pt idx="35">
                  <c:v>1.2050800068587106</c:v>
                </c:pt>
                <c:pt idx="36">
                  <c:v>1.2339466735253772</c:v>
                </c:pt>
                <c:pt idx="37">
                  <c:v>1.2628133401920441</c:v>
                </c:pt>
              </c:numCache>
            </c:numRef>
          </c:yVal>
          <c:smooth val="0"/>
        </c:ser>
        <c:ser>
          <c:idx val="7"/>
          <c:order val="7"/>
          <c:tx>
            <c:v>Nissan2012</c:v>
          </c:tx>
          <c:spPr>
            <a:ln w="12700">
              <a:solidFill>
                <a:srgbClr val="F2A408"/>
              </a:solidFill>
            </a:ln>
          </c:spPr>
          <c:marker>
            <c:symbol val="dash"/>
            <c:size val="6"/>
          </c:marker>
          <c:xVal>
            <c:numRef>
              <c:f>'Change Speed'!$A$12:$A$49</c:f>
              <c:numCache>
                <c:formatCode>General</c:formatCode>
                <c:ptCount val="38"/>
                <c:pt idx="0">
                  <c:v>0.1</c:v>
                </c:pt>
                <c:pt idx="1">
                  <c:v>0.2</c:v>
                </c:pt>
                <c:pt idx="2">
                  <c:v>0.3</c:v>
                </c:pt>
                <c:pt idx="3">
                  <c:v>0.4</c:v>
                </c:pt>
                <c:pt idx="4">
                  <c:v>0.5</c:v>
                </c:pt>
                <c:pt idx="5">
                  <c:v>0.6</c:v>
                </c:pt>
                <c:pt idx="6">
                  <c:v>0.7</c:v>
                </c:pt>
                <c:pt idx="7">
                  <c:v>0.8</c:v>
                </c:pt>
                <c:pt idx="8">
                  <c:v>0.9</c:v>
                </c:pt>
                <c:pt idx="9">
                  <c:v>1</c:v>
                </c:pt>
                <c:pt idx="10">
                  <c:v>1.1000000000000001</c:v>
                </c:pt>
                <c:pt idx="11">
                  <c:v>1.2</c:v>
                </c:pt>
                <c:pt idx="12">
                  <c:v>1.3</c:v>
                </c:pt>
                <c:pt idx="13">
                  <c:v>1.4</c:v>
                </c:pt>
                <c:pt idx="14">
                  <c:v>1.5</c:v>
                </c:pt>
                <c:pt idx="15">
                  <c:v>1.6</c:v>
                </c:pt>
                <c:pt idx="16">
                  <c:v>1.7</c:v>
                </c:pt>
                <c:pt idx="17">
                  <c:v>1.8</c:v>
                </c:pt>
                <c:pt idx="18">
                  <c:v>1.9</c:v>
                </c:pt>
                <c:pt idx="19">
                  <c:v>2</c:v>
                </c:pt>
                <c:pt idx="20">
                  <c:v>2.1</c:v>
                </c:pt>
                <c:pt idx="21">
                  <c:v>2.2000000000000002</c:v>
                </c:pt>
                <c:pt idx="22">
                  <c:v>2.2999999999999998</c:v>
                </c:pt>
                <c:pt idx="23">
                  <c:v>2.4</c:v>
                </c:pt>
                <c:pt idx="24">
                  <c:v>2.5</c:v>
                </c:pt>
                <c:pt idx="25">
                  <c:v>2.6</c:v>
                </c:pt>
                <c:pt idx="26">
                  <c:v>2.7</c:v>
                </c:pt>
                <c:pt idx="27">
                  <c:v>2.8</c:v>
                </c:pt>
                <c:pt idx="28">
                  <c:v>2.9</c:v>
                </c:pt>
                <c:pt idx="29">
                  <c:v>3</c:v>
                </c:pt>
                <c:pt idx="30">
                  <c:v>3.1</c:v>
                </c:pt>
                <c:pt idx="31">
                  <c:v>3.2</c:v>
                </c:pt>
                <c:pt idx="32">
                  <c:v>3.3</c:v>
                </c:pt>
                <c:pt idx="33">
                  <c:v>3.4</c:v>
                </c:pt>
                <c:pt idx="34">
                  <c:v>3.5</c:v>
                </c:pt>
                <c:pt idx="35">
                  <c:v>3.6</c:v>
                </c:pt>
                <c:pt idx="36">
                  <c:v>3.7</c:v>
                </c:pt>
                <c:pt idx="37">
                  <c:v>3.8</c:v>
                </c:pt>
              </c:numCache>
            </c:numRef>
          </c:xVal>
          <c:yVal>
            <c:numRef>
              <c:f>'Change Speed'!$Y$12:$Y$49</c:f>
              <c:numCache>
                <c:formatCode>General</c:formatCode>
                <c:ptCount val="38"/>
                <c:pt idx="0">
                  <c:v>0.17261356310013717</c:v>
                </c:pt>
                <c:pt idx="1">
                  <c:v>0.21502745198902609</c:v>
                </c:pt>
                <c:pt idx="2">
                  <c:v>0.25744134087791498</c:v>
                </c:pt>
                <c:pt idx="3">
                  <c:v>0.2998552297668039</c:v>
                </c:pt>
                <c:pt idx="4">
                  <c:v>0.34226911865569276</c:v>
                </c:pt>
                <c:pt idx="5">
                  <c:v>0.38468300754458162</c:v>
                </c:pt>
                <c:pt idx="6">
                  <c:v>0.42709689643347049</c:v>
                </c:pt>
                <c:pt idx="7">
                  <c:v>0.4695107853223594</c:v>
                </c:pt>
                <c:pt idx="8">
                  <c:v>0.51192467421124832</c:v>
                </c:pt>
                <c:pt idx="9">
                  <c:v>0.55433856310013718</c:v>
                </c:pt>
                <c:pt idx="10">
                  <c:v>0.59675245198902604</c:v>
                </c:pt>
                <c:pt idx="11">
                  <c:v>0.6391663408779148</c:v>
                </c:pt>
                <c:pt idx="12">
                  <c:v>0.68158022976680399</c:v>
                </c:pt>
                <c:pt idx="13">
                  <c:v>0.72399411865569263</c:v>
                </c:pt>
                <c:pt idx="14">
                  <c:v>0.76640800754458172</c:v>
                </c:pt>
                <c:pt idx="15">
                  <c:v>0.80882189643347058</c:v>
                </c:pt>
                <c:pt idx="16">
                  <c:v>0.85123578532235933</c:v>
                </c:pt>
                <c:pt idx="17">
                  <c:v>0.89364967421124841</c:v>
                </c:pt>
                <c:pt idx="18">
                  <c:v>0.93606356310013727</c:v>
                </c:pt>
                <c:pt idx="19">
                  <c:v>0.97847745198902591</c:v>
                </c:pt>
                <c:pt idx="20">
                  <c:v>1.0208913408779148</c:v>
                </c:pt>
                <c:pt idx="21">
                  <c:v>1.063305229766804</c:v>
                </c:pt>
                <c:pt idx="22">
                  <c:v>1.1057191186556927</c:v>
                </c:pt>
                <c:pt idx="23">
                  <c:v>1.1481330075445815</c:v>
                </c:pt>
                <c:pt idx="24">
                  <c:v>1.1905468964334702</c:v>
                </c:pt>
                <c:pt idx="25">
                  <c:v>1.2329607853223594</c:v>
                </c:pt>
                <c:pt idx="26">
                  <c:v>1.2753746742112482</c:v>
                </c:pt>
                <c:pt idx="27">
                  <c:v>1.3177885631001371</c:v>
                </c:pt>
                <c:pt idx="28">
                  <c:v>1.3602024519890261</c:v>
                </c:pt>
                <c:pt idx="29">
                  <c:v>1.4026163408779149</c:v>
                </c:pt>
                <c:pt idx="30">
                  <c:v>1.4450302297668038</c:v>
                </c:pt>
                <c:pt idx="31">
                  <c:v>1.4874441186556928</c:v>
                </c:pt>
                <c:pt idx="32">
                  <c:v>1.5298580075445818</c:v>
                </c:pt>
                <c:pt idx="33">
                  <c:v>1.5722718964334705</c:v>
                </c:pt>
                <c:pt idx="34">
                  <c:v>1.6146857853223593</c:v>
                </c:pt>
                <c:pt idx="35">
                  <c:v>1.6570996742112483</c:v>
                </c:pt>
                <c:pt idx="36">
                  <c:v>1.6995135631001372</c:v>
                </c:pt>
                <c:pt idx="37">
                  <c:v>1.741927451989026</c:v>
                </c:pt>
              </c:numCache>
            </c:numRef>
          </c:yVal>
          <c:smooth val="0"/>
        </c:ser>
        <c:dLbls>
          <c:showLegendKey val="0"/>
          <c:showVal val="0"/>
          <c:showCatName val="0"/>
          <c:showSerName val="0"/>
          <c:showPercent val="0"/>
          <c:showBubbleSize val="0"/>
        </c:dLbls>
        <c:axId val="185618432"/>
        <c:axId val="185620352"/>
      </c:scatterChart>
      <c:valAx>
        <c:axId val="185618432"/>
        <c:scaling>
          <c:orientation val="minMax"/>
        </c:scaling>
        <c:delete val="0"/>
        <c:axPos val="b"/>
        <c:majorGridlines/>
        <c:title>
          <c:tx>
            <c:rich>
              <a:bodyPr/>
              <a:lstStyle/>
              <a:p>
                <a:pPr>
                  <a:defRPr/>
                </a:pPr>
                <a:r>
                  <a:rPr lang="en-GB"/>
                  <a:t>acceleration</a:t>
                </a:r>
                <a:r>
                  <a:rPr lang="en-GB" baseline="0"/>
                  <a:t> (m/s</a:t>
                </a:r>
                <a:r>
                  <a:rPr lang="en-GB" baseline="30000"/>
                  <a:t>2</a:t>
                </a:r>
                <a:r>
                  <a:rPr lang="en-GB"/>
                  <a:t>)</a:t>
                </a:r>
              </a:p>
            </c:rich>
          </c:tx>
          <c:layout/>
          <c:overlay val="0"/>
        </c:title>
        <c:numFmt formatCode="General" sourceLinked="1"/>
        <c:majorTickMark val="none"/>
        <c:minorTickMark val="none"/>
        <c:tickLblPos val="nextTo"/>
        <c:crossAx val="185620352"/>
        <c:crosses val="autoZero"/>
        <c:crossBetween val="midCat"/>
      </c:valAx>
      <c:valAx>
        <c:axId val="185620352"/>
        <c:scaling>
          <c:orientation val="minMax"/>
        </c:scaling>
        <c:delete val="0"/>
        <c:axPos val="l"/>
        <c:majorGridlines/>
        <c:title>
          <c:tx>
            <c:rich>
              <a:bodyPr/>
              <a:lstStyle/>
              <a:p>
                <a:pPr>
                  <a:defRPr/>
                </a:pPr>
                <a:r>
                  <a:rPr lang="en-GB"/>
                  <a:t>energy consumption (kWh/km)</a:t>
                </a:r>
              </a:p>
            </c:rich>
          </c:tx>
          <c:layout/>
          <c:overlay val="0"/>
        </c:title>
        <c:numFmt formatCode="General" sourceLinked="1"/>
        <c:majorTickMark val="none"/>
        <c:minorTickMark val="none"/>
        <c:tickLblPos val="nextTo"/>
        <c:crossAx val="185618432"/>
        <c:crosses val="autoZero"/>
        <c:crossBetween val="midCat"/>
      </c:valAx>
    </c:plotArea>
    <c:legend>
      <c:legendPos val="r"/>
      <c:layout>
        <c:manualLayout>
          <c:xMode val="edge"/>
          <c:yMode val="edge"/>
          <c:x val="0.76853810335319461"/>
          <c:y val="0.14169200073012456"/>
          <c:w val="0.22003441512938846"/>
          <c:h val="0.77162786306387965"/>
        </c:manualLayout>
      </c:layout>
      <c:overlay val="0"/>
    </c:legend>
    <c:plotVisOnly val="1"/>
    <c:dispBlanksAs val="gap"/>
    <c:showDLblsOverMax val="0"/>
  </c:chart>
  <c:printSettings>
    <c:headerFooter/>
    <c:pageMargins b="0.78740157499999996" l="0.7" r="0.7" t="0.78740157499999996"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de-DE" sz="1000"/>
              <a:t>Power demand with speed,</a:t>
            </a:r>
            <a:r>
              <a:rPr lang="de-DE" sz="1000" baseline="0"/>
              <a:t> for given magnitude of acceleration, with selected E-cars </a:t>
            </a:r>
            <a:endParaRPr lang="de-DE" sz="1000"/>
          </a:p>
        </c:rich>
      </c:tx>
      <c:layout/>
      <c:overlay val="0"/>
    </c:title>
    <c:autoTitleDeleted val="0"/>
    <c:plotArea>
      <c:layout/>
      <c:scatterChart>
        <c:scatterStyle val="lineMarker"/>
        <c:varyColors val="0"/>
        <c:ser>
          <c:idx val="0"/>
          <c:order val="0"/>
          <c:tx>
            <c:v>NissanSV</c:v>
          </c:tx>
          <c:spPr>
            <a:ln w="15875">
              <a:solidFill>
                <a:schemeClr val="tx2">
                  <a:lumMod val="60000"/>
                  <a:lumOff val="40000"/>
                </a:schemeClr>
              </a:solidFill>
            </a:ln>
          </c:spPr>
          <c:marker>
            <c:symbol val="diamond"/>
            <c:size val="4"/>
          </c:marker>
          <c:xVal>
            <c:numRef>
              <c:f>'Change acceleration'!$A$11:$A$49</c:f>
              <c:numCache>
                <c:formatCode>General</c:formatCode>
                <c:ptCount val="39"/>
                <c:pt idx="0">
                  <c:v>0</c:v>
                </c:pt>
                <c:pt idx="1">
                  <c:v>3.6</c:v>
                </c:pt>
                <c:pt idx="2">
                  <c:v>7.2</c:v>
                </c:pt>
                <c:pt idx="3">
                  <c:v>10.8</c:v>
                </c:pt>
                <c:pt idx="4">
                  <c:v>14.4</c:v>
                </c:pt>
                <c:pt idx="5">
                  <c:v>18</c:v>
                </c:pt>
                <c:pt idx="6">
                  <c:v>21.6</c:v>
                </c:pt>
                <c:pt idx="7">
                  <c:v>25.2</c:v>
                </c:pt>
                <c:pt idx="8">
                  <c:v>28.8</c:v>
                </c:pt>
                <c:pt idx="9">
                  <c:v>32.4</c:v>
                </c:pt>
                <c:pt idx="10">
                  <c:v>36</c:v>
                </c:pt>
                <c:pt idx="11">
                  <c:v>39.6</c:v>
                </c:pt>
                <c:pt idx="12">
                  <c:v>43.2</c:v>
                </c:pt>
                <c:pt idx="13">
                  <c:v>46.800000000000004</c:v>
                </c:pt>
                <c:pt idx="14">
                  <c:v>50.4</c:v>
                </c:pt>
                <c:pt idx="15">
                  <c:v>54</c:v>
                </c:pt>
                <c:pt idx="16">
                  <c:v>57.6</c:v>
                </c:pt>
                <c:pt idx="17">
                  <c:v>61.2</c:v>
                </c:pt>
                <c:pt idx="18">
                  <c:v>64.8</c:v>
                </c:pt>
                <c:pt idx="19">
                  <c:v>68.400000000000006</c:v>
                </c:pt>
                <c:pt idx="20">
                  <c:v>72</c:v>
                </c:pt>
                <c:pt idx="21">
                  <c:v>75.600000000000009</c:v>
                </c:pt>
                <c:pt idx="22">
                  <c:v>79.2</c:v>
                </c:pt>
                <c:pt idx="23">
                  <c:v>82.8</c:v>
                </c:pt>
                <c:pt idx="24">
                  <c:v>86.4</c:v>
                </c:pt>
                <c:pt idx="25">
                  <c:v>90</c:v>
                </c:pt>
                <c:pt idx="26">
                  <c:v>93.600000000000009</c:v>
                </c:pt>
                <c:pt idx="27">
                  <c:v>97.2</c:v>
                </c:pt>
                <c:pt idx="28">
                  <c:v>100.8</c:v>
                </c:pt>
                <c:pt idx="29">
                  <c:v>104.4</c:v>
                </c:pt>
                <c:pt idx="30">
                  <c:v>108</c:v>
                </c:pt>
                <c:pt idx="31">
                  <c:v>111.60000000000001</c:v>
                </c:pt>
                <c:pt idx="32">
                  <c:v>115.2</c:v>
                </c:pt>
                <c:pt idx="33">
                  <c:v>118.8</c:v>
                </c:pt>
                <c:pt idx="34">
                  <c:v>122.4</c:v>
                </c:pt>
                <c:pt idx="35">
                  <c:v>126</c:v>
                </c:pt>
                <c:pt idx="36">
                  <c:v>129.6</c:v>
                </c:pt>
                <c:pt idx="37">
                  <c:v>133.20000000000002</c:v>
                </c:pt>
                <c:pt idx="38">
                  <c:v>136.80000000000001</c:v>
                </c:pt>
              </c:numCache>
            </c:numRef>
          </c:xVal>
          <c:yVal>
            <c:numRef>
              <c:f>'Change acceleration'!$E$11:$E$49</c:f>
              <c:numCache>
                <c:formatCode>General</c:formatCode>
                <c:ptCount val="39"/>
                <c:pt idx="0">
                  <c:v>0</c:v>
                </c:pt>
                <c:pt idx="1">
                  <c:v>3474.9935499999997</c:v>
                </c:pt>
                <c:pt idx="2">
                  <c:v>6916.8263999999999</c:v>
                </c:pt>
                <c:pt idx="3">
                  <c:v>10330.22385</c:v>
                </c:pt>
                <c:pt idx="4">
                  <c:v>13719.9112</c:v>
                </c:pt>
                <c:pt idx="5">
                  <c:v>17090.613749999997</c:v>
                </c:pt>
                <c:pt idx="6">
                  <c:v>20447.056799999998</c:v>
                </c:pt>
                <c:pt idx="7">
                  <c:v>23793.965650000002</c:v>
                </c:pt>
                <c:pt idx="8">
                  <c:v>27136.065600000002</c:v>
                </c:pt>
                <c:pt idx="9">
                  <c:v>30478.08195</c:v>
                </c:pt>
                <c:pt idx="10">
                  <c:v>33824.740000000005</c:v>
                </c:pt>
                <c:pt idx="11">
                  <c:v>37180.765050000002</c:v>
                </c:pt>
                <c:pt idx="12">
                  <c:v>40550.882400000002</c:v>
                </c:pt>
                <c:pt idx="13">
                  <c:v>43939.817350000005</c:v>
                </c:pt>
                <c:pt idx="14">
                  <c:v>47352.2952</c:v>
                </c:pt>
                <c:pt idx="15">
                  <c:v>50793.041249999995</c:v>
                </c:pt>
                <c:pt idx="16">
                  <c:v>54266.780799999993</c:v>
                </c:pt>
                <c:pt idx="17">
                  <c:v>57778.239149999994</c:v>
                </c:pt>
                <c:pt idx="18">
                  <c:v>61332.141600000003</c:v>
                </c:pt>
                <c:pt idx="19">
                  <c:v>64933.213449999996</c:v>
                </c:pt>
                <c:pt idx="20">
                  <c:v>68586.179999999993</c:v>
                </c:pt>
                <c:pt idx="21">
                  <c:v>72295.76655</c:v>
                </c:pt>
                <c:pt idx="22">
                  <c:v>76066.698400000008</c:v>
                </c:pt>
                <c:pt idx="23">
                  <c:v>79903.700849999994</c:v>
                </c:pt>
                <c:pt idx="24">
                  <c:v>83811.499199999991</c:v>
                </c:pt>
                <c:pt idx="25">
                  <c:v>87794.818750000006</c:v>
                </c:pt>
                <c:pt idx="26">
                  <c:v>91858.3848</c:v>
                </c:pt>
                <c:pt idx="27">
                  <c:v>96006.922649999993</c:v>
                </c:pt>
                <c:pt idx="28">
                  <c:v>100245.15759999998</c:v>
                </c:pt>
                <c:pt idx="29">
                  <c:v>104577.81494999999</c:v>
                </c:pt>
                <c:pt idx="30">
                  <c:v>109009.62</c:v>
                </c:pt>
                <c:pt idx="31">
                  <c:v>113545.29805</c:v>
                </c:pt>
                <c:pt idx="32">
                  <c:v>118189.5744</c:v>
                </c:pt>
                <c:pt idx="33">
                  <c:v>122947.17435</c:v>
                </c:pt>
                <c:pt idx="34">
                  <c:v>127822.82319999998</c:v>
                </c:pt>
                <c:pt idx="35">
                  <c:v>132821.24625</c:v>
                </c:pt>
                <c:pt idx="36">
                  <c:v>137947.16880000001</c:v>
                </c:pt>
                <c:pt idx="37">
                  <c:v>143205.31615</c:v>
                </c:pt>
                <c:pt idx="38">
                  <c:v>148600.4136</c:v>
                </c:pt>
              </c:numCache>
            </c:numRef>
          </c:yVal>
          <c:smooth val="0"/>
        </c:ser>
        <c:ser>
          <c:idx val="1"/>
          <c:order val="1"/>
          <c:tx>
            <c:v>Kia</c:v>
          </c:tx>
          <c:spPr>
            <a:ln w="15875">
              <a:solidFill>
                <a:srgbClr val="FF0000"/>
              </a:solidFill>
            </a:ln>
          </c:spPr>
          <c:marker>
            <c:symbol val="square"/>
            <c:size val="3"/>
          </c:marker>
          <c:xVal>
            <c:numRef>
              <c:f>'Change acceleration'!$A$11:$A$49</c:f>
              <c:numCache>
                <c:formatCode>General</c:formatCode>
                <c:ptCount val="39"/>
                <c:pt idx="0">
                  <c:v>0</c:v>
                </c:pt>
                <c:pt idx="1">
                  <c:v>3.6</c:v>
                </c:pt>
                <c:pt idx="2">
                  <c:v>7.2</c:v>
                </c:pt>
                <c:pt idx="3">
                  <c:v>10.8</c:v>
                </c:pt>
                <c:pt idx="4">
                  <c:v>14.4</c:v>
                </c:pt>
                <c:pt idx="5">
                  <c:v>18</c:v>
                </c:pt>
                <c:pt idx="6">
                  <c:v>21.6</c:v>
                </c:pt>
                <c:pt idx="7">
                  <c:v>25.2</c:v>
                </c:pt>
                <c:pt idx="8">
                  <c:v>28.8</c:v>
                </c:pt>
                <c:pt idx="9">
                  <c:v>32.4</c:v>
                </c:pt>
                <c:pt idx="10">
                  <c:v>36</c:v>
                </c:pt>
                <c:pt idx="11">
                  <c:v>39.6</c:v>
                </c:pt>
                <c:pt idx="12">
                  <c:v>43.2</c:v>
                </c:pt>
                <c:pt idx="13">
                  <c:v>46.800000000000004</c:v>
                </c:pt>
                <c:pt idx="14">
                  <c:v>50.4</c:v>
                </c:pt>
                <c:pt idx="15">
                  <c:v>54</c:v>
                </c:pt>
                <c:pt idx="16">
                  <c:v>57.6</c:v>
                </c:pt>
                <c:pt idx="17">
                  <c:v>61.2</c:v>
                </c:pt>
                <c:pt idx="18">
                  <c:v>64.8</c:v>
                </c:pt>
                <c:pt idx="19">
                  <c:v>68.400000000000006</c:v>
                </c:pt>
                <c:pt idx="20">
                  <c:v>72</c:v>
                </c:pt>
                <c:pt idx="21">
                  <c:v>75.600000000000009</c:v>
                </c:pt>
                <c:pt idx="22">
                  <c:v>79.2</c:v>
                </c:pt>
                <c:pt idx="23">
                  <c:v>82.8</c:v>
                </c:pt>
                <c:pt idx="24">
                  <c:v>86.4</c:v>
                </c:pt>
                <c:pt idx="25">
                  <c:v>90</c:v>
                </c:pt>
                <c:pt idx="26">
                  <c:v>93.600000000000009</c:v>
                </c:pt>
                <c:pt idx="27">
                  <c:v>97.2</c:v>
                </c:pt>
                <c:pt idx="28">
                  <c:v>100.8</c:v>
                </c:pt>
                <c:pt idx="29">
                  <c:v>104.4</c:v>
                </c:pt>
                <c:pt idx="30">
                  <c:v>108</c:v>
                </c:pt>
                <c:pt idx="31">
                  <c:v>111.60000000000001</c:v>
                </c:pt>
                <c:pt idx="32">
                  <c:v>115.2</c:v>
                </c:pt>
                <c:pt idx="33">
                  <c:v>118.8</c:v>
                </c:pt>
                <c:pt idx="34">
                  <c:v>122.4</c:v>
                </c:pt>
                <c:pt idx="35">
                  <c:v>126</c:v>
                </c:pt>
                <c:pt idx="36">
                  <c:v>129.6</c:v>
                </c:pt>
                <c:pt idx="37">
                  <c:v>133.20000000000002</c:v>
                </c:pt>
                <c:pt idx="38">
                  <c:v>136.80000000000001</c:v>
                </c:pt>
              </c:numCache>
            </c:numRef>
          </c:xVal>
          <c:yVal>
            <c:numRef>
              <c:f>'Change acceleration'!$F$11:$F$49</c:f>
              <c:numCache>
                <c:formatCode>General</c:formatCode>
                <c:ptCount val="39"/>
                <c:pt idx="0">
                  <c:v>0</c:v>
                </c:pt>
                <c:pt idx="1">
                  <c:v>3640.4333999999999</c:v>
                </c:pt>
                <c:pt idx="2">
                  <c:v>7255.7071999999998</c:v>
                </c:pt>
                <c:pt idx="3">
                  <c:v>10849.921800000002</c:v>
                </c:pt>
                <c:pt idx="4">
                  <c:v>14427.177600000001</c:v>
                </c:pt>
                <c:pt idx="5">
                  <c:v>17991.575000000001</c:v>
                </c:pt>
                <c:pt idx="6">
                  <c:v>21547.214400000001</c:v>
                </c:pt>
                <c:pt idx="7">
                  <c:v>25098.196200000006</c:v>
                </c:pt>
                <c:pt idx="8">
                  <c:v>28648.620800000001</c:v>
                </c:pt>
                <c:pt idx="9">
                  <c:v>32202.588600000003</c:v>
                </c:pt>
                <c:pt idx="10">
                  <c:v>35764.200000000004</c:v>
                </c:pt>
                <c:pt idx="11">
                  <c:v>39337.555399999997</c:v>
                </c:pt>
                <c:pt idx="12">
                  <c:v>42926.755200000007</c:v>
                </c:pt>
                <c:pt idx="13">
                  <c:v>46535.899799999999</c:v>
                </c:pt>
                <c:pt idx="14">
                  <c:v>50169.089600000007</c:v>
                </c:pt>
                <c:pt idx="15">
                  <c:v>53830.424999999996</c:v>
                </c:pt>
                <c:pt idx="16">
                  <c:v>57524.006400000006</c:v>
                </c:pt>
                <c:pt idx="17">
                  <c:v>61253.934200000003</c:v>
                </c:pt>
                <c:pt idx="18">
                  <c:v>65024.308799999999</c:v>
                </c:pt>
                <c:pt idx="19">
                  <c:v>68839.23060000001</c:v>
                </c:pt>
                <c:pt idx="20">
                  <c:v>72702.8</c:v>
                </c:pt>
                <c:pt idx="21">
                  <c:v>76619.117399999988</c:v>
                </c:pt>
                <c:pt idx="22">
                  <c:v>80592.283200000005</c:v>
                </c:pt>
                <c:pt idx="23">
                  <c:v>84626.397800000006</c:v>
                </c:pt>
                <c:pt idx="24">
                  <c:v>88725.561600000001</c:v>
                </c:pt>
                <c:pt idx="25">
                  <c:v>92893.875</c:v>
                </c:pt>
                <c:pt idx="26">
                  <c:v>97135.438399999999</c:v>
                </c:pt>
                <c:pt idx="27">
                  <c:v>101454.35220000001</c:v>
                </c:pt>
                <c:pt idx="28">
                  <c:v>105854.71680000002</c:v>
                </c:pt>
                <c:pt idx="29">
                  <c:v>110340.6326</c:v>
                </c:pt>
                <c:pt idx="30">
                  <c:v>114916.2</c:v>
                </c:pt>
                <c:pt idx="31">
                  <c:v>119585.51939999999</c:v>
                </c:pt>
                <c:pt idx="32">
                  <c:v>124352.6912</c:v>
                </c:pt>
                <c:pt idx="33">
                  <c:v>129221.8158</c:v>
                </c:pt>
                <c:pt idx="34">
                  <c:v>134196.99360000002</c:v>
                </c:pt>
                <c:pt idx="35">
                  <c:v>139282.32500000001</c:v>
                </c:pt>
                <c:pt idx="36">
                  <c:v>144481.91040000002</c:v>
                </c:pt>
                <c:pt idx="37">
                  <c:v>149799.85019999999</c:v>
                </c:pt>
                <c:pt idx="38">
                  <c:v>155240.24479999999</c:v>
                </c:pt>
              </c:numCache>
            </c:numRef>
          </c:yVal>
          <c:smooth val="0"/>
        </c:ser>
        <c:ser>
          <c:idx val="2"/>
          <c:order val="2"/>
          <c:tx>
            <c:v>Mitsubishi</c:v>
          </c:tx>
          <c:spPr>
            <a:ln w="15875">
              <a:solidFill>
                <a:srgbClr val="92D050"/>
              </a:solidFill>
            </a:ln>
          </c:spPr>
          <c:marker>
            <c:symbol val="triangle"/>
            <c:size val="4"/>
          </c:marker>
          <c:xVal>
            <c:numRef>
              <c:f>'Change acceleration'!$A$11:$A$49</c:f>
              <c:numCache>
                <c:formatCode>General</c:formatCode>
                <c:ptCount val="39"/>
                <c:pt idx="0">
                  <c:v>0</c:v>
                </c:pt>
                <c:pt idx="1">
                  <c:v>3.6</c:v>
                </c:pt>
                <c:pt idx="2">
                  <c:v>7.2</c:v>
                </c:pt>
                <c:pt idx="3">
                  <c:v>10.8</c:v>
                </c:pt>
                <c:pt idx="4">
                  <c:v>14.4</c:v>
                </c:pt>
                <c:pt idx="5">
                  <c:v>18</c:v>
                </c:pt>
                <c:pt idx="6">
                  <c:v>21.6</c:v>
                </c:pt>
                <c:pt idx="7">
                  <c:v>25.2</c:v>
                </c:pt>
                <c:pt idx="8">
                  <c:v>28.8</c:v>
                </c:pt>
                <c:pt idx="9">
                  <c:v>32.4</c:v>
                </c:pt>
                <c:pt idx="10">
                  <c:v>36</c:v>
                </c:pt>
                <c:pt idx="11">
                  <c:v>39.6</c:v>
                </c:pt>
                <c:pt idx="12">
                  <c:v>43.2</c:v>
                </c:pt>
                <c:pt idx="13">
                  <c:v>46.800000000000004</c:v>
                </c:pt>
                <c:pt idx="14">
                  <c:v>50.4</c:v>
                </c:pt>
                <c:pt idx="15">
                  <c:v>54</c:v>
                </c:pt>
                <c:pt idx="16">
                  <c:v>57.6</c:v>
                </c:pt>
                <c:pt idx="17">
                  <c:v>61.2</c:v>
                </c:pt>
                <c:pt idx="18">
                  <c:v>64.8</c:v>
                </c:pt>
                <c:pt idx="19">
                  <c:v>68.400000000000006</c:v>
                </c:pt>
                <c:pt idx="20">
                  <c:v>72</c:v>
                </c:pt>
                <c:pt idx="21">
                  <c:v>75.600000000000009</c:v>
                </c:pt>
                <c:pt idx="22">
                  <c:v>79.2</c:v>
                </c:pt>
                <c:pt idx="23">
                  <c:v>82.8</c:v>
                </c:pt>
                <c:pt idx="24">
                  <c:v>86.4</c:v>
                </c:pt>
                <c:pt idx="25">
                  <c:v>90</c:v>
                </c:pt>
                <c:pt idx="26">
                  <c:v>93.600000000000009</c:v>
                </c:pt>
                <c:pt idx="27">
                  <c:v>97.2</c:v>
                </c:pt>
                <c:pt idx="28">
                  <c:v>100.8</c:v>
                </c:pt>
                <c:pt idx="29">
                  <c:v>104.4</c:v>
                </c:pt>
                <c:pt idx="30">
                  <c:v>108</c:v>
                </c:pt>
                <c:pt idx="31">
                  <c:v>111.60000000000001</c:v>
                </c:pt>
                <c:pt idx="32">
                  <c:v>115.2</c:v>
                </c:pt>
                <c:pt idx="33">
                  <c:v>118.8</c:v>
                </c:pt>
                <c:pt idx="34">
                  <c:v>122.4</c:v>
                </c:pt>
                <c:pt idx="35">
                  <c:v>126</c:v>
                </c:pt>
                <c:pt idx="36">
                  <c:v>129.6</c:v>
                </c:pt>
                <c:pt idx="37">
                  <c:v>133.20000000000002</c:v>
                </c:pt>
                <c:pt idx="38">
                  <c:v>136.80000000000001</c:v>
                </c:pt>
              </c:numCache>
            </c:numRef>
          </c:xVal>
          <c:yVal>
            <c:numRef>
              <c:f>'Change acceleration'!$H$11:$H$49</c:f>
              <c:numCache>
                <c:formatCode>General</c:formatCode>
                <c:ptCount val="39"/>
                <c:pt idx="0">
                  <c:v>0</c:v>
                </c:pt>
                <c:pt idx="1">
                  <c:v>3348.9078999999997</c:v>
                </c:pt>
                <c:pt idx="2">
                  <c:v>6597.2111999999997</c:v>
                </c:pt>
                <c:pt idx="3">
                  <c:v>9754.9292999999998</c:v>
                </c:pt>
                <c:pt idx="4">
                  <c:v>12832.0816</c:v>
                </c:pt>
                <c:pt idx="5">
                  <c:v>15838.6875</c:v>
                </c:pt>
                <c:pt idx="6">
                  <c:v>18784.7664</c:v>
                </c:pt>
                <c:pt idx="7">
                  <c:v>21680.337699999996</c:v>
                </c:pt>
                <c:pt idx="8">
                  <c:v>24535.420799999996</c:v>
                </c:pt>
                <c:pt idx="9">
                  <c:v>27360.035100000001</c:v>
                </c:pt>
                <c:pt idx="10">
                  <c:v>30164.2</c:v>
                </c:pt>
                <c:pt idx="11">
                  <c:v>32957.934899999993</c:v>
                </c:pt>
                <c:pt idx="12">
                  <c:v>35751.2592</c:v>
                </c:pt>
                <c:pt idx="13">
                  <c:v>38554.192299999995</c:v>
                </c:pt>
                <c:pt idx="14">
                  <c:v>41376.753599999996</c:v>
                </c:pt>
                <c:pt idx="15">
                  <c:v>44228.962500000001</c:v>
                </c:pt>
                <c:pt idx="16">
                  <c:v>47120.838400000001</c:v>
                </c:pt>
                <c:pt idx="17">
                  <c:v>50062.400699999998</c:v>
                </c:pt>
                <c:pt idx="18">
                  <c:v>53063.668799999999</c:v>
                </c:pt>
                <c:pt idx="19">
                  <c:v>56134.662100000001</c:v>
                </c:pt>
                <c:pt idx="20">
                  <c:v>59285.399999999994</c:v>
                </c:pt>
                <c:pt idx="21">
                  <c:v>62525.901899999997</c:v>
                </c:pt>
                <c:pt idx="22">
                  <c:v>65866.1872</c:v>
                </c:pt>
                <c:pt idx="23">
                  <c:v>69316.275299999994</c:v>
                </c:pt>
                <c:pt idx="24">
                  <c:v>72886.185599999997</c:v>
                </c:pt>
                <c:pt idx="25">
                  <c:v>76585.9375</c:v>
                </c:pt>
                <c:pt idx="26">
                  <c:v>80425.550400000007</c:v>
                </c:pt>
                <c:pt idx="27">
                  <c:v>84415.043700000009</c:v>
                </c:pt>
                <c:pt idx="28">
                  <c:v>88564.436799999996</c:v>
                </c:pt>
                <c:pt idx="29">
                  <c:v>92883.749099999986</c:v>
                </c:pt>
                <c:pt idx="30">
                  <c:v>97383</c:v>
                </c:pt>
                <c:pt idx="31">
                  <c:v>102072.2089</c:v>
                </c:pt>
                <c:pt idx="32">
                  <c:v>106961.3952</c:v>
                </c:pt>
                <c:pt idx="33">
                  <c:v>112060.57829999999</c:v>
                </c:pt>
                <c:pt idx="34">
                  <c:v>117379.77759999999</c:v>
                </c:pt>
                <c:pt idx="35">
                  <c:v>122929.0125</c:v>
                </c:pt>
                <c:pt idx="36">
                  <c:v>128718.3024</c:v>
                </c:pt>
                <c:pt idx="37">
                  <c:v>134757.6667</c:v>
                </c:pt>
                <c:pt idx="38">
                  <c:v>141057.12479999999</c:v>
                </c:pt>
              </c:numCache>
            </c:numRef>
          </c:yVal>
          <c:smooth val="0"/>
        </c:ser>
        <c:ser>
          <c:idx val="3"/>
          <c:order val="3"/>
          <c:tx>
            <c:v>BMW</c:v>
          </c:tx>
          <c:spPr>
            <a:ln w="12700">
              <a:solidFill>
                <a:schemeClr val="accent1">
                  <a:lumMod val="75000"/>
                </a:schemeClr>
              </a:solidFill>
            </a:ln>
          </c:spPr>
          <c:marker>
            <c:symbol val="x"/>
            <c:size val="3"/>
            <c:spPr>
              <a:ln w="12700">
                <a:solidFill>
                  <a:schemeClr val="accent4">
                    <a:lumMod val="50000"/>
                  </a:schemeClr>
                </a:solidFill>
              </a:ln>
            </c:spPr>
          </c:marker>
          <c:xVal>
            <c:numRef>
              <c:f>'Change acceleration'!$A$11:$A$49</c:f>
              <c:numCache>
                <c:formatCode>General</c:formatCode>
                <c:ptCount val="39"/>
                <c:pt idx="0">
                  <c:v>0</c:v>
                </c:pt>
                <c:pt idx="1">
                  <c:v>3.6</c:v>
                </c:pt>
                <c:pt idx="2">
                  <c:v>7.2</c:v>
                </c:pt>
                <c:pt idx="3">
                  <c:v>10.8</c:v>
                </c:pt>
                <c:pt idx="4">
                  <c:v>14.4</c:v>
                </c:pt>
                <c:pt idx="5">
                  <c:v>18</c:v>
                </c:pt>
                <c:pt idx="6">
                  <c:v>21.6</c:v>
                </c:pt>
                <c:pt idx="7">
                  <c:v>25.2</c:v>
                </c:pt>
                <c:pt idx="8">
                  <c:v>28.8</c:v>
                </c:pt>
                <c:pt idx="9">
                  <c:v>32.4</c:v>
                </c:pt>
                <c:pt idx="10">
                  <c:v>36</c:v>
                </c:pt>
                <c:pt idx="11">
                  <c:v>39.6</c:v>
                </c:pt>
                <c:pt idx="12">
                  <c:v>43.2</c:v>
                </c:pt>
                <c:pt idx="13">
                  <c:v>46.800000000000004</c:v>
                </c:pt>
                <c:pt idx="14">
                  <c:v>50.4</c:v>
                </c:pt>
                <c:pt idx="15">
                  <c:v>54</c:v>
                </c:pt>
                <c:pt idx="16">
                  <c:v>57.6</c:v>
                </c:pt>
                <c:pt idx="17">
                  <c:v>61.2</c:v>
                </c:pt>
                <c:pt idx="18">
                  <c:v>64.8</c:v>
                </c:pt>
                <c:pt idx="19">
                  <c:v>68.400000000000006</c:v>
                </c:pt>
                <c:pt idx="20">
                  <c:v>72</c:v>
                </c:pt>
                <c:pt idx="21">
                  <c:v>75.600000000000009</c:v>
                </c:pt>
                <c:pt idx="22">
                  <c:v>79.2</c:v>
                </c:pt>
                <c:pt idx="23">
                  <c:v>82.8</c:v>
                </c:pt>
                <c:pt idx="24">
                  <c:v>86.4</c:v>
                </c:pt>
                <c:pt idx="25">
                  <c:v>90</c:v>
                </c:pt>
                <c:pt idx="26">
                  <c:v>93.600000000000009</c:v>
                </c:pt>
                <c:pt idx="27">
                  <c:v>97.2</c:v>
                </c:pt>
                <c:pt idx="28">
                  <c:v>100.8</c:v>
                </c:pt>
                <c:pt idx="29">
                  <c:v>104.4</c:v>
                </c:pt>
                <c:pt idx="30">
                  <c:v>108</c:v>
                </c:pt>
                <c:pt idx="31">
                  <c:v>111.60000000000001</c:v>
                </c:pt>
                <c:pt idx="32">
                  <c:v>115.2</c:v>
                </c:pt>
                <c:pt idx="33">
                  <c:v>118.8</c:v>
                </c:pt>
                <c:pt idx="34">
                  <c:v>122.4</c:v>
                </c:pt>
                <c:pt idx="35">
                  <c:v>126</c:v>
                </c:pt>
                <c:pt idx="36">
                  <c:v>129.6</c:v>
                </c:pt>
                <c:pt idx="37">
                  <c:v>133.20000000000002</c:v>
                </c:pt>
                <c:pt idx="38">
                  <c:v>136.80000000000001</c:v>
                </c:pt>
              </c:numCache>
            </c:numRef>
          </c:xVal>
          <c:yVal>
            <c:numRef>
              <c:f>'Change acceleration'!$I$11:$I$49</c:f>
              <c:numCache>
                <c:formatCode>General</c:formatCode>
                <c:ptCount val="39"/>
                <c:pt idx="0">
                  <c:v>0</c:v>
                </c:pt>
                <c:pt idx="1">
                  <c:v>3567.70525</c:v>
                </c:pt>
                <c:pt idx="2">
                  <c:v>7079.18</c:v>
                </c:pt>
                <c:pt idx="3">
                  <c:v>10540.371750000002</c:v>
                </c:pt>
                <c:pt idx="4">
                  <c:v>13957.228000000001</c:v>
                </c:pt>
                <c:pt idx="5">
                  <c:v>17335.696250000001</c:v>
                </c:pt>
                <c:pt idx="6">
                  <c:v>20681.724000000002</c:v>
                </c:pt>
                <c:pt idx="7">
                  <c:v>24001.258749999997</c:v>
                </c:pt>
                <c:pt idx="8">
                  <c:v>27300.248000000003</c:v>
                </c:pt>
                <c:pt idx="9">
                  <c:v>30584.639250000004</c:v>
                </c:pt>
                <c:pt idx="10">
                  <c:v>33860.379999999997</c:v>
                </c:pt>
                <c:pt idx="11">
                  <c:v>37133.417750000001</c:v>
                </c:pt>
                <c:pt idx="12">
                  <c:v>40409.700000000004</c:v>
                </c:pt>
                <c:pt idx="13">
                  <c:v>43695.174250000011</c:v>
                </c:pt>
                <c:pt idx="14">
                  <c:v>46995.788</c:v>
                </c:pt>
                <c:pt idx="15">
                  <c:v>50317.488749999997</c:v>
                </c:pt>
                <c:pt idx="16">
                  <c:v>53666.224000000002</c:v>
                </c:pt>
                <c:pt idx="17">
                  <c:v>57047.941250000003</c:v>
                </c:pt>
                <c:pt idx="18">
                  <c:v>60468.588000000003</c:v>
                </c:pt>
                <c:pt idx="19">
                  <c:v>63934.111749999996</c:v>
                </c:pt>
                <c:pt idx="20">
                  <c:v>67450.460000000006</c:v>
                </c:pt>
                <c:pt idx="21">
                  <c:v>71023.580249999999</c:v>
                </c:pt>
                <c:pt idx="22">
                  <c:v>74659.42</c:v>
                </c:pt>
                <c:pt idx="23">
                  <c:v>78363.926750000013</c:v>
                </c:pt>
                <c:pt idx="24">
                  <c:v>82143.04800000001</c:v>
                </c:pt>
                <c:pt idx="25">
                  <c:v>86002.731249999997</c:v>
                </c:pt>
                <c:pt idx="26">
                  <c:v>89948.923999999999</c:v>
                </c:pt>
                <c:pt idx="27">
                  <c:v>93987.57375000001</c:v>
                </c:pt>
                <c:pt idx="28">
                  <c:v>98124.627999999997</c:v>
                </c:pt>
                <c:pt idx="29">
                  <c:v>102366.03425000001</c:v>
                </c:pt>
                <c:pt idx="30">
                  <c:v>106717.74</c:v>
                </c:pt>
                <c:pt idx="31">
                  <c:v>111185.69275000002</c:v>
                </c:pt>
                <c:pt idx="32">
                  <c:v>115775.84</c:v>
                </c:pt>
                <c:pt idx="33">
                  <c:v>120494.12925</c:v>
                </c:pt>
                <c:pt idx="34">
                  <c:v>125346.508</c:v>
                </c:pt>
                <c:pt idx="35">
                  <c:v>130338.92375</c:v>
                </c:pt>
                <c:pt idx="36">
                  <c:v>135477.32400000002</c:v>
                </c:pt>
                <c:pt idx="37">
                  <c:v>140767.65625</c:v>
                </c:pt>
                <c:pt idx="38">
                  <c:v>146215.86800000002</c:v>
                </c:pt>
              </c:numCache>
            </c:numRef>
          </c:yVal>
          <c:smooth val="0"/>
        </c:ser>
        <c:ser>
          <c:idx val="4"/>
          <c:order val="4"/>
          <c:tx>
            <c:v>Ford</c:v>
          </c:tx>
          <c:spPr>
            <a:ln w="15875">
              <a:solidFill>
                <a:schemeClr val="bg2">
                  <a:lumMod val="50000"/>
                </a:schemeClr>
              </a:solidFill>
            </a:ln>
          </c:spPr>
          <c:marker>
            <c:symbol val="dot"/>
            <c:size val="5"/>
            <c:spPr>
              <a:ln w="12700">
                <a:solidFill>
                  <a:schemeClr val="accent3">
                    <a:lumMod val="75000"/>
                  </a:schemeClr>
                </a:solidFill>
              </a:ln>
            </c:spPr>
          </c:marker>
          <c:xVal>
            <c:numRef>
              <c:f>'Change acceleration'!$A$11:$A$49</c:f>
              <c:numCache>
                <c:formatCode>General</c:formatCode>
                <c:ptCount val="39"/>
                <c:pt idx="0">
                  <c:v>0</c:v>
                </c:pt>
                <c:pt idx="1">
                  <c:v>3.6</c:v>
                </c:pt>
                <c:pt idx="2">
                  <c:v>7.2</c:v>
                </c:pt>
                <c:pt idx="3">
                  <c:v>10.8</c:v>
                </c:pt>
                <c:pt idx="4">
                  <c:v>14.4</c:v>
                </c:pt>
                <c:pt idx="5">
                  <c:v>18</c:v>
                </c:pt>
                <c:pt idx="6">
                  <c:v>21.6</c:v>
                </c:pt>
                <c:pt idx="7">
                  <c:v>25.2</c:v>
                </c:pt>
                <c:pt idx="8">
                  <c:v>28.8</c:v>
                </c:pt>
                <c:pt idx="9">
                  <c:v>32.4</c:v>
                </c:pt>
                <c:pt idx="10">
                  <c:v>36</c:v>
                </c:pt>
                <c:pt idx="11">
                  <c:v>39.6</c:v>
                </c:pt>
                <c:pt idx="12">
                  <c:v>43.2</c:v>
                </c:pt>
                <c:pt idx="13">
                  <c:v>46.800000000000004</c:v>
                </c:pt>
                <c:pt idx="14">
                  <c:v>50.4</c:v>
                </c:pt>
                <c:pt idx="15">
                  <c:v>54</c:v>
                </c:pt>
                <c:pt idx="16">
                  <c:v>57.6</c:v>
                </c:pt>
                <c:pt idx="17">
                  <c:v>61.2</c:v>
                </c:pt>
                <c:pt idx="18">
                  <c:v>64.8</c:v>
                </c:pt>
                <c:pt idx="19">
                  <c:v>68.400000000000006</c:v>
                </c:pt>
                <c:pt idx="20">
                  <c:v>72</c:v>
                </c:pt>
                <c:pt idx="21">
                  <c:v>75.600000000000009</c:v>
                </c:pt>
                <c:pt idx="22">
                  <c:v>79.2</c:v>
                </c:pt>
                <c:pt idx="23">
                  <c:v>82.8</c:v>
                </c:pt>
                <c:pt idx="24">
                  <c:v>86.4</c:v>
                </c:pt>
                <c:pt idx="25">
                  <c:v>90</c:v>
                </c:pt>
                <c:pt idx="26">
                  <c:v>93.600000000000009</c:v>
                </c:pt>
                <c:pt idx="27">
                  <c:v>97.2</c:v>
                </c:pt>
                <c:pt idx="28">
                  <c:v>100.8</c:v>
                </c:pt>
                <c:pt idx="29">
                  <c:v>104.4</c:v>
                </c:pt>
                <c:pt idx="30">
                  <c:v>108</c:v>
                </c:pt>
                <c:pt idx="31">
                  <c:v>111.60000000000001</c:v>
                </c:pt>
                <c:pt idx="32">
                  <c:v>115.2</c:v>
                </c:pt>
                <c:pt idx="33">
                  <c:v>118.8</c:v>
                </c:pt>
                <c:pt idx="34">
                  <c:v>122.4</c:v>
                </c:pt>
                <c:pt idx="35">
                  <c:v>126</c:v>
                </c:pt>
                <c:pt idx="36">
                  <c:v>129.6</c:v>
                </c:pt>
                <c:pt idx="37">
                  <c:v>133.20000000000002</c:v>
                </c:pt>
                <c:pt idx="38">
                  <c:v>136.80000000000001</c:v>
                </c:pt>
              </c:numCache>
            </c:numRef>
          </c:xVal>
          <c:yVal>
            <c:numRef>
              <c:f>'Change acceleration'!$G$11:$G$49</c:f>
              <c:numCache>
                <c:formatCode>General</c:formatCode>
                <c:ptCount val="39"/>
                <c:pt idx="0">
                  <c:v>0</c:v>
                </c:pt>
                <c:pt idx="1">
                  <c:v>3984.2385999999997</c:v>
                </c:pt>
                <c:pt idx="2">
                  <c:v>7791.7327999999998</c:v>
                </c:pt>
                <c:pt idx="3">
                  <c:v>11438.950199999999</c:v>
                </c:pt>
                <c:pt idx="4">
                  <c:v>14942.358399999999</c:v>
                </c:pt>
                <c:pt idx="5">
                  <c:v>18318.424999999999</c:v>
                </c:pt>
                <c:pt idx="6">
                  <c:v>21583.617600000001</c:v>
                </c:pt>
                <c:pt idx="7">
                  <c:v>24754.4038</c:v>
                </c:pt>
                <c:pt idx="8">
                  <c:v>27847.251199999999</c:v>
                </c:pt>
                <c:pt idx="9">
                  <c:v>30878.627399999998</c:v>
                </c:pt>
                <c:pt idx="10">
                  <c:v>33865</c:v>
                </c:pt>
                <c:pt idx="11">
                  <c:v>36822.836599999995</c:v>
                </c:pt>
                <c:pt idx="12">
                  <c:v>39768.604800000001</c:v>
                </c:pt>
                <c:pt idx="13">
                  <c:v>42718.772199999999</c:v>
                </c:pt>
                <c:pt idx="14">
                  <c:v>45689.806400000001</c:v>
                </c:pt>
                <c:pt idx="15">
                  <c:v>48698.175000000003</c:v>
                </c:pt>
                <c:pt idx="16">
                  <c:v>51760.345600000001</c:v>
                </c:pt>
                <c:pt idx="17">
                  <c:v>54892.785799999998</c:v>
                </c:pt>
                <c:pt idx="18">
                  <c:v>58111.963199999998</c:v>
                </c:pt>
                <c:pt idx="19">
                  <c:v>61434.345400000006</c:v>
                </c:pt>
                <c:pt idx="20">
                  <c:v>64876.400000000009</c:v>
                </c:pt>
                <c:pt idx="21">
                  <c:v>68454.594599999997</c:v>
                </c:pt>
                <c:pt idx="22">
                  <c:v>72185.396800000002</c:v>
                </c:pt>
                <c:pt idx="23">
                  <c:v>76085.274200000014</c:v>
                </c:pt>
                <c:pt idx="24">
                  <c:v>80170.694400000008</c:v>
                </c:pt>
                <c:pt idx="25">
                  <c:v>84458.125</c:v>
                </c:pt>
                <c:pt idx="26">
                  <c:v>88964.033599999995</c:v>
                </c:pt>
                <c:pt idx="27">
                  <c:v>93704.887800000011</c:v>
                </c:pt>
                <c:pt idx="28">
                  <c:v>98697.155200000008</c:v>
                </c:pt>
                <c:pt idx="29">
                  <c:v>103957.3034</c:v>
                </c:pt>
                <c:pt idx="30">
                  <c:v>109501.8</c:v>
                </c:pt>
                <c:pt idx="31">
                  <c:v>115347.11260000001</c:v>
                </c:pt>
                <c:pt idx="32">
                  <c:v>121509.70880000001</c:v>
                </c:pt>
                <c:pt idx="33">
                  <c:v>128006.05620000002</c:v>
                </c:pt>
                <c:pt idx="34">
                  <c:v>134852.62239999999</c:v>
                </c:pt>
                <c:pt idx="35">
                  <c:v>142065.875</c:v>
                </c:pt>
                <c:pt idx="36">
                  <c:v>149662.28159999999</c:v>
                </c:pt>
                <c:pt idx="37">
                  <c:v>157658.30979999999</c:v>
                </c:pt>
                <c:pt idx="38">
                  <c:v>166070.42720000003</c:v>
                </c:pt>
              </c:numCache>
            </c:numRef>
          </c:yVal>
          <c:smooth val="0"/>
        </c:ser>
        <c:ser>
          <c:idx val="5"/>
          <c:order val="5"/>
          <c:tx>
            <c:v>Chevrolet</c:v>
          </c:tx>
          <c:spPr>
            <a:ln w="12700">
              <a:solidFill>
                <a:schemeClr val="accent6">
                  <a:lumMod val="75000"/>
                </a:schemeClr>
              </a:solidFill>
            </a:ln>
          </c:spPr>
          <c:marker>
            <c:symbol val="circle"/>
            <c:size val="3"/>
          </c:marker>
          <c:xVal>
            <c:numRef>
              <c:f>'Change acceleration'!$A$11:$A$49</c:f>
              <c:numCache>
                <c:formatCode>General</c:formatCode>
                <c:ptCount val="39"/>
                <c:pt idx="0">
                  <c:v>0</c:v>
                </c:pt>
                <c:pt idx="1">
                  <c:v>3.6</c:v>
                </c:pt>
                <c:pt idx="2">
                  <c:v>7.2</c:v>
                </c:pt>
                <c:pt idx="3">
                  <c:v>10.8</c:v>
                </c:pt>
                <c:pt idx="4">
                  <c:v>14.4</c:v>
                </c:pt>
                <c:pt idx="5">
                  <c:v>18</c:v>
                </c:pt>
                <c:pt idx="6">
                  <c:v>21.6</c:v>
                </c:pt>
                <c:pt idx="7">
                  <c:v>25.2</c:v>
                </c:pt>
                <c:pt idx="8">
                  <c:v>28.8</c:v>
                </c:pt>
                <c:pt idx="9">
                  <c:v>32.4</c:v>
                </c:pt>
                <c:pt idx="10">
                  <c:v>36</c:v>
                </c:pt>
                <c:pt idx="11">
                  <c:v>39.6</c:v>
                </c:pt>
                <c:pt idx="12">
                  <c:v>43.2</c:v>
                </c:pt>
                <c:pt idx="13">
                  <c:v>46.800000000000004</c:v>
                </c:pt>
                <c:pt idx="14">
                  <c:v>50.4</c:v>
                </c:pt>
                <c:pt idx="15">
                  <c:v>54</c:v>
                </c:pt>
                <c:pt idx="16">
                  <c:v>57.6</c:v>
                </c:pt>
                <c:pt idx="17">
                  <c:v>61.2</c:v>
                </c:pt>
                <c:pt idx="18">
                  <c:v>64.8</c:v>
                </c:pt>
                <c:pt idx="19">
                  <c:v>68.400000000000006</c:v>
                </c:pt>
                <c:pt idx="20">
                  <c:v>72</c:v>
                </c:pt>
                <c:pt idx="21">
                  <c:v>75.600000000000009</c:v>
                </c:pt>
                <c:pt idx="22">
                  <c:v>79.2</c:v>
                </c:pt>
                <c:pt idx="23">
                  <c:v>82.8</c:v>
                </c:pt>
                <c:pt idx="24">
                  <c:v>86.4</c:v>
                </c:pt>
                <c:pt idx="25">
                  <c:v>90</c:v>
                </c:pt>
                <c:pt idx="26">
                  <c:v>93.600000000000009</c:v>
                </c:pt>
                <c:pt idx="27">
                  <c:v>97.2</c:v>
                </c:pt>
                <c:pt idx="28">
                  <c:v>100.8</c:v>
                </c:pt>
                <c:pt idx="29">
                  <c:v>104.4</c:v>
                </c:pt>
                <c:pt idx="30">
                  <c:v>108</c:v>
                </c:pt>
                <c:pt idx="31">
                  <c:v>111.60000000000001</c:v>
                </c:pt>
                <c:pt idx="32">
                  <c:v>115.2</c:v>
                </c:pt>
                <c:pt idx="33">
                  <c:v>118.8</c:v>
                </c:pt>
                <c:pt idx="34">
                  <c:v>122.4</c:v>
                </c:pt>
                <c:pt idx="35">
                  <c:v>126</c:v>
                </c:pt>
                <c:pt idx="36">
                  <c:v>129.6</c:v>
                </c:pt>
                <c:pt idx="37">
                  <c:v>133.20000000000002</c:v>
                </c:pt>
                <c:pt idx="38">
                  <c:v>136.80000000000001</c:v>
                </c:pt>
              </c:numCache>
            </c:numRef>
          </c:xVal>
          <c:yVal>
            <c:numRef>
              <c:f>'Change acceleration'!$J$11:$J$49</c:f>
              <c:numCache>
                <c:formatCode>General</c:formatCode>
                <c:ptCount val="39"/>
                <c:pt idx="0">
                  <c:v>0</c:v>
                </c:pt>
                <c:pt idx="1">
                  <c:v>3554.6679999999997</c:v>
                </c:pt>
                <c:pt idx="2">
                  <c:v>7044.2804000000006</c:v>
                </c:pt>
                <c:pt idx="3">
                  <c:v>10474.879799999999</c:v>
                </c:pt>
                <c:pt idx="4">
                  <c:v>13852.508800000001</c:v>
                </c:pt>
                <c:pt idx="5">
                  <c:v>17183.21</c:v>
                </c:pt>
                <c:pt idx="6">
                  <c:v>20473.026000000002</c:v>
                </c:pt>
                <c:pt idx="7">
                  <c:v>23727.999400000001</c:v>
                </c:pt>
                <c:pt idx="8">
                  <c:v>26954.1728</c:v>
                </c:pt>
                <c:pt idx="9">
                  <c:v>30157.588799999998</c:v>
                </c:pt>
                <c:pt idx="10">
                  <c:v>33344.29</c:v>
                </c:pt>
                <c:pt idx="11">
                  <c:v>36520.319000000003</c:v>
                </c:pt>
                <c:pt idx="12">
                  <c:v>39691.718399999998</c:v>
                </c:pt>
                <c:pt idx="13">
                  <c:v>42864.5308</c:v>
                </c:pt>
                <c:pt idx="14">
                  <c:v>46044.798800000004</c:v>
                </c:pt>
                <c:pt idx="15">
                  <c:v>49238.565000000002</c:v>
                </c:pt>
                <c:pt idx="16">
                  <c:v>52451.871999999996</c:v>
                </c:pt>
                <c:pt idx="17">
                  <c:v>55690.7624</c:v>
                </c:pt>
                <c:pt idx="18">
                  <c:v>58961.2788</c:v>
                </c:pt>
                <c:pt idx="19">
                  <c:v>62269.463799999998</c:v>
                </c:pt>
                <c:pt idx="20">
                  <c:v>65621.36</c:v>
                </c:pt>
                <c:pt idx="21">
                  <c:v>69023.009999999995</c:v>
                </c:pt>
                <c:pt idx="22">
                  <c:v>72480.45640000001</c:v>
                </c:pt>
                <c:pt idx="23">
                  <c:v>75999.741800000003</c:v>
                </c:pt>
                <c:pt idx="24">
                  <c:v>79586.90879999999</c:v>
                </c:pt>
                <c:pt idx="25">
                  <c:v>83248</c:v>
                </c:pt>
                <c:pt idx="26">
                  <c:v>86989.058000000005</c:v>
                </c:pt>
                <c:pt idx="27">
                  <c:v>90816.12539999999</c:v>
                </c:pt>
                <c:pt idx="28">
                  <c:v>94735.2448</c:v>
                </c:pt>
                <c:pt idx="29">
                  <c:v>98752.458800000008</c:v>
                </c:pt>
                <c:pt idx="30">
                  <c:v>102873.81</c:v>
                </c:pt>
                <c:pt idx="31">
                  <c:v>107105.34100000001</c:v>
                </c:pt>
                <c:pt idx="32">
                  <c:v>111453.0944</c:v>
                </c:pt>
                <c:pt idx="33">
                  <c:v>115923.1128</c:v>
                </c:pt>
                <c:pt idx="34">
                  <c:v>120521.4388</c:v>
                </c:pt>
                <c:pt idx="35">
                  <c:v>125254.11500000001</c:v>
                </c:pt>
                <c:pt idx="36">
                  <c:v>130127.18400000001</c:v>
                </c:pt>
                <c:pt idx="37">
                  <c:v>135146.68840000001</c:v>
                </c:pt>
                <c:pt idx="38">
                  <c:v>140318.67079999999</c:v>
                </c:pt>
              </c:numCache>
            </c:numRef>
          </c:yVal>
          <c:smooth val="0"/>
        </c:ser>
        <c:ser>
          <c:idx val="6"/>
          <c:order val="6"/>
          <c:tx>
            <c:v>Smart</c:v>
          </c:tx>
          <c:spPr>
            <a:ln w="12700">
              <a:solidFill>
                <a:schemeClr val="tx1"/>
              </a:solidFill>
            </a:ln>
          </c:spPr>
          <c:marker>
            <c:symbol val="plus"/>
            <c:size val="4"/>
            <c:spPr>
              <a:ln>
                <a:solidFill>
                  <a:schemeClr val="tx1"/>
                </a:solidFill>
              </a:ln>
            </c:spPr>
          </c:marker>
          <c:xVal>
            <c:numRef>
              <c:f>'Change acceleration'!$A$11:$A$49</c:f>
              <c:numCache>
                <c:formatCode>General</c:formatCode>
                <c:ptCount val="39"/>
                <c:pt idx="0">
                  <c:v>0</c:v>
                </c:pt>
                <c:pt idx="1">
                  <c:v>3.6</c:v>
                </c:pt>
                <c:pt idx="2">
                  <c:v>7.2</c:v>
                </c:pt>
                <c:pt idx="3">
                  <c:v>10.8</c:v>
                </c:pt>
                <c:pt idx="4">
                  <c:v>14.4</c:v>
                </c:pt>
                <c:pt idx="5">
                  <c:v>18</c:v>
                </c:pt>
                <c:pt idx="6">
                  <c:v>21.6</c:v>
                </c:pt>
                <c:pt idx="7">
                  <c:v>25.2</c:v>
                </c:pt>
                <c:pt idx="8">
                  <c:v>28.8</c:v>
                </c:pt>
                <c:pt idx="9">
                  <c:v>32.4</c:v>
                </c:pt>
                <c:pt idx="10">
                  <c:v>36</c:v>
                </c:pt>
                <c:pt idx="11">
                  <c:v>39.6</c:v>
                </c:pt>
                <c:pt idx="12">
                  <c:v>43.2</c:v>
                </c:pt>
                <c:pt idx="13">
                  <c:v>46.800000000000004</c:v>
                </c:pt>
                <c:pt idx="14">
                  <c:v>50.4</c:v>
                </c:pt>
                <c:pt idx="15">
                  <c:v>54</c:v>
                </c:pt>
                <c:pt idx="16">
                  <c:v>57.6</c:v>
                </c:pt>
                <c:pt idx="17">
                  <c:v>61.2</c:v>
                </c:pt>
                <c:pt idx="18">
                  <c:v>64.8</c:v>
                </c:pt>
                <c:pt idx="19">
                  <c:v>68.400000000000006</c:v>
                </c:pt>
                <c:pt idx="20">
                  <c:v>72</c:v>
                </c:pt>
                <c:pt idx="21">
                  <c:v>75.600000000000009</c:v>
                </c:pt>
                <c:pt idx="22">
                  <c:v>79.2</c:v>
                </c:pt>
                <c:pt idx="23">
                  <c:v>82.8</c:v>
                </c:pt>
                <c:pt idx="24">
                  <c:v>86.4</c:v>
                </c:pt>
                <c:pt idx="25">
                  <c:v>90</c:v>
                </c:pt>
                <c:pt idx="26">
                  <c:v>93.600000000000009</c:v>
                </c:pt>
                <c:pt idx="27">
                  <c:v>97.2</c:v>
                </c:pt>
                <c:pt idx="28">
                  <c:v>100.8</c:v>
                </c:pt>
                <c:pt idx="29">
                  <c:v>104.4</c:v>
                </c:pt>
                <c:pt idx="30">
                  <c:v>108</c:v>
                </c:pt>
                <c:pt idx="31">
                  <c:v>111.60000000000001</c:v>
                </c:pt>
                <c:pt idx="32">
                  <c:v>115.2</c:v>
                </c:pt>
                <c:pt idx="33">
                  <c:v>118.8</c:v>
                </c:pt>
                <c:pt idx="34">
                  <c:v>122.4</c:v>
                </c:pt>
                <c:pt idx="35">
                  <c:v>126</c:v>
                </c:pt>
                <c:pt idx="36">
                  <c:v>129.6</c:v>
                </c:pt>
                <c:pt idx="37">
                  <c:v>133.20000000000002</c:v>
                </c:pt>
                <c:pt idx="38">
                  <c:v>136.80000000000001</c:v>
                </c:pt>
              </c:numCache>
            </c:numRef>
          </c:xVal>
          <c:yVal>
            <c:numRef>
              <c:f>'Change acceleration'!$K$11:$K$49</c:f>
              <c:numCache>
                <c:formatCode>General</c:formatCode>
                <c:ptCount val="39"/>
                <c:pt idx="0">
                  <c:v>0</c:v>
                </c:pt>
                <c:pt idx="1">
                  <c:v>2927.3564000000001</c:v>
                </c:pt>
                <c:pt idx="2">
                  <c:v>5776.119200000001</c:v>
                </c:pt>
                <c:pt idx="3">
                  <c:v>8553.9287999999997</c:v>
                </c:pt>
                <c:pt idx="4">
                  <c:v>11268.4256</c:v>
                </c:pt>
                <c:pt idx="5">
                  <c:v>13927.25</c:v>
                </c:pt>
                <c:pt idx="6">
                  <c:v>16538.042400000002</c:v>
                </c:pt>
                <c:pt idx="7">
                  <c:v>19108.443200000002</c:v>
                </c:pt>
                <c:pt idx="8">
                  <c:v>21646.092800000002</c:v>
                </c:pt>
                <c:pt idx="9">
                  <c:v>24158.631600000004</c:v>
                </c:pt>
                <c:pt idx="10">
                  <c:v>26653.7</c:v>
                </c:pt>
                <c:pt idx="11">
                  <c:v>29138.938400000003</c:v>
                </c:pt>
                <c:pt idx="12">
                  <c:v>31621.987200000003</c:v>
                </c:pt>
                <c:pt idx="13">
                  <c:v>34110.486800000006</c:v>
                </c:pt>
                <c:pt idx="14">
                  <c:v>36612.077600000004</c:v>
                </c:pt>
                <c:pt idx="15">
                  <c:v>39134.400000000001</c:v>
                </c:pt>
                <c:pt idx="16">
                  <c:v>41685.094400000009</c:v>
                </c:pt>
                <c:pt idx="17">
                  <c:v>44271.801200000002</c:v>
                </c:pt>
                <c:pt idx="18">
                  <c:v>46902.160800000005</c:v>
                </c:pt>
                <c:pt idx="19">
                  <c:v>49583.813599999994</c:v>
                </c:pt>
                <c:pt idx="20">
                  <c:v>52324.399999999994</c:v>
                </c:pt>
                <c:pt idx="21">
                  <c:v>55131.560400000002</c:v>
                </c:pt>
                <c:pt idx="22">
                  <c:v>58012.935200000007</c:v>
                </c:pt>
                <c:pt idx="23">
                  <c:v>60976.164800000006</c:v>
                </c:pt>
                <c:pt idx="24">
                  <c:v>64028.88960000001</c:v>
                </c:pt>
                <c:pt idx="25">
                  <c:v>67178.75</c:v>
                </c:pt>
                <c:pt idx="26">
                  <c:v>70433.386400000018</c:v>
                </c:pt>
                <c:pt idx="27">
                  <c:v>73800.439200000008</c:v>
                </c:pt>
                <c:pt idx="28">
                  <c:v>77287.548800000004</c:v>
                </c:pt>
                <c:pt idx="29">
                  <c:v>80902.35560000001</c:v>
                </c:pt>
                <c:pt idx="30">
                  <c:v>84652.5</c:v>
                </c:pt>
                <c:pt idx="31">
                  <c:v>88545.622400000007</c:v>
                </c:pt>
                <c:pt idx="32">
                  <c:v>92589.363200000007</c:v>
                </c:pt>
                <c:pt idx="33">
                  <c:v>96791.362800000003</c:v>
                </c:pt>
                <c:pt idx="34">
                  <c:v>101159.2616</c:v>
                </c:pt>
                <c:pt idx="35">
                  <c:v>105700.70000000001</c:v>
                </c:pt>
                <c:pt idx="36">
                  <c:v>110423.31840000002</c:v>
                </c:pt>
                <c:pt idx="37">
                  <c:v>115334.75720000001</c:v>
                </c:pt>
                <c:pt idx="38">
                  <c:v>120442.65680000001</c:v>
                </c:pt>
              </c:numCache>
            </c:numRef>
          </c:yVal>
          <c:smooth val="0"/>
        </c:ser>
        <c:ser>
          <c:idx val="7"/>
          <c:order val="7"/>
          <c:tx>
            <c:v>Nissan2012</c:v>
          </c:tx>
          <c:spPr>
            <a:ln w="12700">
              <a:solidFill>
                <a:srgbClr val="F2A408"/>
              </a:solidFill>
            </a:ln>
          </c:spPr>
          <c:marker>
            <c:symbol val="dash"/>
            <c:size val="6"/>
          </c:marker>
          <c:xVal>
            <c:numRef>
              <c:f>'Change acceleration'!$A$11:$A$49</c:f>
              <c:numCache>
                <c:formatCode>General</c:formatCode>
                <c:ptCount val="39"/>
                <c:pt idx="0">
                  <c:v>0</c:v>
                </c:pt>
                <c:pt idx="1">
                  <c:v>3.6</c:v>
                </c:pt>
                <c:pt idx="2">
                  <c:v>7.2</c:v>
                </c:pt>
                <c:pt idx="3">
                  <c:v>10.8</c:v>
                </c:pt>
                <c:pt idx="4">
                  <c:v>14.4</c:v>
                </c:pt>
                <c:pt idx="5">
                  <c:v>18</c:v>
                </c:pt>
                <c:pt idx="6">
                  <c:v>21.6</c:v>
                </c:pt>
                <c:pt idx="7">
                  <c:v>25.2</c:v>
                </c:pt>
                <c:pt idx="8">
                  <c:v>28.8</c:v>
                </c:pt>
                <c:pt idx="9">
                  <c:v>32.4</c:v>
                </c:pt>
                <c:pt idx="10">
                  <c:v>36</c:v>
                </c:pt>
                <c:pt idx="11">
                  <c:v>39.6</c:v>
                </c:pt>
                <c:pt idx="12">
                  <c:v>43.2</c:v>
                </c:pt>
                <c:pt idx="13">
                  <c:v>46.800000000000004</c:v>
                </c:pt>
                <c:pt idx="14">
                  <c:v>50.4</c:v>
                </c:pt>
                <c:pt idx="15">
                  <c:v>54</c:v>
                </c:pt>
                <c:pt idx="16">
                  <c:v>57.6</c:v>
                </c:pt>
                <c:pt idx="17">
                  <c:v>61.2</c:v>
                </c:pt>
                <c:pt idx="18">
                  <c:v>64.8</c:v>
                </c:pt>
                <c:pt idx="19">
                  <c:v>68.400000000000006</c:v>
                </c:pt>
                <c:pt idx="20">
                  <c:v>72</c:v>
                </c:pt>
                <c:pt idx="21">
                  <c:v>75.600000000000009</c:v>
                </c:pt>
                <c:pt idx="22">
                  <c:v>79.2</c:v>
                </c:pt>
                <c:pt idx="23">
                  <c:v>82.8</c:v>
                </c:pt>
                <c:pt idx="24">
                  <c:v>86.4</c:v>
                </c:pt>
                <c:pt idx="25">
                  <c:v>90</c:v>
                </c:pt>
                <c:pt idx="26">
                  <c:v>93.600000000000009</c:v>
                </c:pt>
                <c:pt idx="27">
                  <c:v>97.2</c:v>
                </c:pt>
                <c:pt idx="28">
                  <c:v>100.8</c:v>
                </c:pt>
                <c:pt idx="29">
                  <c:v>104.4</c:v>
                </c:pt>
                <c:pt idx="30">
                  <c:v>108</c:v>
                </c:pt>
                <c:pt idx="31">
                  <c:v>111.60000000000001</c:v>
                </c:pt>
                <c:pt idx="32">
                  <c:v>115.2</c:v>
                </c:pt>
                <c:pt idx="33">
                  <c:v>118.8</c:v>
                </c:pt>
                <c:pt idx="34">
                  <c:v>122.4</c:v>
                </c:pt>
                <c:pt idx="35">
                  <c:v>126</c:v>
                </c:pt>
                <c:pt idx="36">
                  <c:v>129.6</c:v>
                </c:pt>
                <c:pt idx="37">
                  <c:v>133.20000000000002</c:v>
                </c:pt>
                <c:pt idx="38">
                  <c:v>136.80000000000001</c:v>
                </c:pt>
              </c:numCache>
            </c:numRef>
          </c:xVal>
          <c:yVal>
            <c:numRef>
              <c:f>'Change acceleration'!$L$11:$L$49</c:f>
              <c:numCache>
                <c:formatCode>General</c:formatCode>
                <c:ptCount val="39"/>
                <c:pt idx="0">
                  <c:v>0</c:v>
                </c:pt>
                <c:pt idx="1">
                  <c:v>3732.1545999999998</c:v>
                </c:pt>
                <c:pt idx="2">
                  <c:v>7395.7407999999996</c:v>
                </c:pt>
                <c:pt idx="3">
                  <c:v>10998.382200000002</c:v>
                </c:pt>
                <c:pt idx="4">
                  <c:v>14547.7024</c:v>
                </c:pt>
                <c:pt idx="5">
                  <c:v>18051.325000000001</c:v>
                </c:pt>
                <c:pt idx="6">
                  <c:v>21516.873600000006</c:v>
                </c:pt>
                <c:pt idx="7">
                  <c:v>24951.971799999999</c:v>
                </c:pt>
                <c:pt idx="8">
                  <c:v>28364.243200000001</c:v>
                </c:pt>
                <c:pt idx="9">
                  <c:v>31761.311399999999</c:v>
                </c:pt>
                <c:pt idx="10">
                  <c:v>35150.799999999996</c:v>
                </c:pt>
                <c:pt idx="11">
                  <c:v>38540.332600000002</c:v>
                </c:pt>
                <c:pt idx="12">
                  <c:v>41937.532800000001</c:v>
                </c:pt>
                <c:pt idx="13">
                  <c:v>45350.0242</c:v>
                </c:pt>
                <c:pt idx="14">
                  <c:v>48785.430400000005</c:v>
                </c:pt>
                <c:pt idx="15">
                  <c:v>52251.375</c:v>
                </c:pt>
                <c:pt idx="16">
                  <c:v>55755.481599999999</c:v>
                </c:pt>
                <c:pt idx="17">
                  <c:v>59305.373800000001</c:v>
                </c:pt>
                <c:pt idx="18">
                  <c:v>62908.675199999998</c:v>
                </c:pt>
                <c:pt idx="19">
                  <c:v>66573.00940000001</c:v>
                </c:pt>
                <c:pt idx="20">
                  <c:v>70306</c:v>
                </c:pt>
                <c:pt idx="21">
                  <c:v>74115.270600000003</c:v>
                </c:pt>
                <c:pt idx="22">
                  <c:v>78008.444799999997</c:v>
                </c:pt>
                <c:pt idx="23">
                  <c:v>81993.146200000003</c:v>
                </c:pt>
                <c:pt idx="24">
                  <c:v>86076.998400000011</c:v>
                </c:pt>
                <c:pt idx="25">
                  <c:v>90267.625</c:v>
                </c:pt>
                <c:pt idx="26">
                  <c:v>94572.649600000004</c:v>
                </c:pt>
                <c:pt idx="27">
                  <c:v>98999.695800000016</c:v>
                </c:pt>
                <c:pt idx="28">
                  <c:v>103556.3872</c:v>
                </c:pt>
                <c:pt idx="29">
                  <c:v>108250.3474</c:v>
                </c:pt>
                <c:pt idx="30">
                  <c:v>113089.2</c:v>
                </c:pt>
                <c:pt idx="31">
                  <c:v>118080.5686</c:v>
                </c:pt>
                <c:pt idx="32">
                  <c:v>123232.07680000001</c:v>
                </c:pt>
                <c:pt idx="33">
                  <c:v>128551.34820000001</c:v>
                </c:pt>
                <c:pt idx="34">
                  <c:v>134046.00640000001</c:v>
                </c:pt>
                <c:pt idx="35">
                  <c:v>139723.67499999999</c:v>
                </c:pt>
                <c:pt idx="36">
                  <c:v>145591.97759999998</c:v>
                </c:pt>
                <c:pt idx="37">
                  <c:v>151658.53779999999</c:v>
                </c:pt>
                <c:pt idx="38">
                  <c:v>157930.9792</c:v>
                </c:pt>
              </c:numCache>
            </c:numRef>
          </c:yVal>
          <c:smooth val="0"/>
        </c:ser>
        <c:dLbls>
          <c:showLegendKey val="0"/>
          <c:showVal val="0"/>
          <c:showCatName val="0"/>
          <c:showSerName val="0"/>
          <c:showPercent val="0"/>
          <c:showBubbleSize val="0"/>
        </c:dLbls>
        <c:axId val="186220544"/>
        <c:axId val="186222464"/>
      </c:scatterChart>
      <c:valAx>
        <c:axId val="186220544"/>
        <c:scaling>
          <c:orientation val="minMax"/>
          <c:max val="140"/>
        </c:scaling>
        <c:delete val="0"/>
        <c:axPos val="b"/>
        <c:majorGridlines/>
        <c:title>
          <c:tx>
            <c:rich>
              <a:bodyPr/>
              <a:lstStyle/>
              <a:p>
                <a:pPr>
                  <a:defRPr/>
                </a:pPr>
                <a:r>
                  <a:rPr lang="de-DE"/>
                  <a:t>speed (km/h)</a:t>
                </a:r>
              </a:p>
            </c:rich>
          </c:tx>
          <c:layout/>
          <c:overlay val="0"/>
        </c:title>
        <c:numFmt formatCode="General" sourceLinked="1"/>
        <c:majorTickMark val="none"/>
        <c:minorTickMark val="none"/>
        <c:tickLblPos val="nextTo"/>
        <c:crossAx val="186222464"/>
        <c:crosses val="autoZero"/>
        <c:crossBetween val="midCat"/>
      </c:valAx>
      <c:valAx>
        <c:axId val="186222464"/>
        <c:scaling>
          <c:orientation val="minMax"/>
        </c:scaling>
        <c:delete val="0"/>
        <c:axPos val="l"/>
        <c:majorGridlines/>
        <c:title>
          <c:tx>
            <c:rich>
              <a:bodyPr/>
              <a:lstStyle/>
              <a:p>
                <a:pPr>
                  <a:defRPr/>
                </a:pPr>
                <a:r>
                  <a:rPr lang="de-DE"/>
                  <a:t>power</a:t>
                </a:r>
                <a:r>
                  <a:rPr lang="de-DE" baseline="0"/>
                  <a:t> demand (W)</a:t>
                </a:r>
                <a:endParaRPr lang="de-DE"/>
              </a:p>
            </c:rich>
          </c:tx>
          <c:layout/>
          <c:overlay val="0"/>
        </c:title>
        <c:numFmt formatCode="General" sourceLinked="1"/>
        <c:majorTickMark val="none"/>
        <c:minorTickMark val="none"/>
        <c:tickLblPos val="nextTo"/>
        <c:crossAx val="186220544"/>
        <c:crosses val="autoZero"/>
        <c:crossBetween val="midCat"/>
      </c:valAx>
    </c:plotArea>
    <c:legend>
      <c:legendPos val="r"/>
      <c:layout/>
      <c:overlay val="0"/>
    </c:legend>
    <c:plotVisOnly val="1"/>
    <c:dispBlanksAs val="gap"/>
    <c:showDLblsOverMax val="0"/>
  </c:chart>
  <c:printSettings>
    <c:headerFooter/>
    <c:pageMargins b="0.78740157499999996" l="0.7" r="0.7" t="0.78740157499999996"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a:pPr>
            <a:r>
              <a:rPr lang="de-DE" sz="1000"/>
              <a:t>Energy consumption (kWh/km) with</a:t>
            </a:r>
            <a:r>
              <a:rPr lang="de-DE" sz="1000" baseline="0"/>
              <a:t> speed, for given magnitude of acceleration, with selected E-Cars</a:t>
            </a:r>
            <a:endParaRPr lang="de-DE" sz="1000"/>
          </a:p>
        </c:rich>
      </c:tx>
      <c:layout/>
      <c:overlay val="0"/>
    </c:title>
    <c:autoTitleDeleted val="0"/>
    <c:plotArea>
      <c:layout>
        <c:manualLayout>
          <c:layoutTarget val="inner"/>
          <c:xMode val="edge"/>
          <c:yMode val="edge"/>
          <c:x val="0.10352823267983521"/>
          <c:y val="0.10216355308527611"/>
          <c:w val="0.68055810559225116"/>
          <c:h val="0.76906077916730997"/>
        </c:manualLayout>
      </c:layout>
      <c:scatterChart>
        <c:scatterStyle val="lineMarker"/>
        <c:varyColors val="0"/>
        <c:ser>
          <c:idx val="0"/>
          <c:order val="0"/>
          <c:tx>
            <c:v>NissanSV</c:v>
          </c:tx>
          <c:spPr>
            <a:ln w="12700">
              <a:solidFill>
                <a:srgbClr val="0070C0"/>
              </a:solidFill>
            </a:ln>
          </c:spPr>
          <c:marker>
            <c:symbol val="diamond"/>
            <c:size val="4"/>
          </c:marker>
          <c:xVal>
            <c:numRef>
              <c:f>'Change acceleration'!$A$12:$A$49</c:f>
              <c:numCache>
                <c:formatCode>General</c:formatCode>
                <c:ptCount val="38"/>
                <c:pt idx="0">
                  <c:v>3.6</c:v>
                </c:pt>
                <c:pt idx="1">
                  <c:v>7.2</c:v>
                </c:pt>
                <c:pt idx="2">
                  <c:v>10.8</c:v>
                </c:pt>
                <c:pt idx="3">
                  <c:v>14.4</c:v>
                </c:pt>
                <c:pt idx="4">
                  <c:v>18</c:v>
                </c:pt>
                <c:pt idx="5">
                  <c:v>21.6</c:v>
                </c:pt>
                <c:pt idx="6">
                  <c:v>25.2</c:v>
                </c:pt>
                <c:pt idx="7">
                  <c:v>28.8</c:v>
                </c:pt>
                <c:pt idx="8">
                  <c:v>32.4</c:v>
                </c:pt>
                <c:pt idx="9">
                  <c:v>36</c:v>
                </c:pt>
                <c:pt idx="10">
                  <c:v>39.6</c:v>
                </c:pt>
                <c:pt idx="11">
                  <c:v>43.2</c:v>
                </c:pt>
                <c:pt idx="12">
                  <c:v>46.800000000000004</c:v>
                </c:pt>
                <c:pt idx="13">
                  <c:v>50.4</c:v>
                </c:pt>
                <c:pt idx="14">
                  <c:v>54</c:v>
                </c:pt>
                <c:pt idx="15">
                  <c:v>57.6</c:v>
                </c:pt>
                <c:pt idx="16">
                  <c:v>61.2</c:v>
                </c:pt>
                <c:pt idx="17">
                  <c:v>64.8</c:v>
                </c:pt>
                <c:pt idx="18">
                  <c:v>68.400000000000006</c:v>
                </c:pt>
                <c:pt idx="19">
                  <c:v>72</c:v>
                </c:pt>
                <c:pt idx="20">
                  <c:v>75.600000000000009</c:v>
                </c:pt>
                <c:pt idx="21">
                  <c:v>79.2</c:v>
                </c:pt>
                <c:pt idx="22">
                  <c:v>82.8</c:v>
                </c:pt>
                <c:pt idx="23">
                  <c:v>86.4</c:v>
                </c:pt>
                <c:pt idx="24">
                  <c:v>90</c:v>
                </c:pt>
                <c:pt idx="25">
                  <c:v>93.600000000000009</c:v>
                </c:pt>
                <c:pt idx="26">
                  <c:v>97.2</c:v>
                </c:pt>
                <c:pt idx="27">
                  <c:v>100.8</c:v>
                </c:pt>
                <c:pt idx="28">
                  <c:v>104.4</c:v>
                </c:pt>
                <c:pt idx="29">
                  <c:v>108</c:v>
                </c:pt>
                <c:pt idx="30">
                  <c:v>111.60000000000001</c:v>
                </c:pt>
                <c:pt idx="31">
                  <c:v>115.2</c:v>
                </c:pt>
                <c:pt idx="32">
                  <c:v>118.8</c:v>
                </c:pt>
                <c:pt idx="33">
                  <c:v>122.4</c:v>
                </c:pt>
                <c:pt idx="34">
                  <c:v>126</c:v>
                </c:pt>
                <c:pt idx="35">
                  <c:v>129.6</c:v>
                </c:pt>
                <c:pt idx="36">
                  <c:v>133.20000000000002</c:v>
                </c:pt>
                <c:pt idx="37">
                  <c:v>136.80000000000001</c:v>
                </c:pt>
              </c:numCache>
            </c:numRef>
          </c:xVal>
          <c:yVal>
            <c:numRef>
              <c:f>'Change acceleration'!$R$12:$R$49</c:f>
              <c:numCache>
                <c:formatCode>General</c:formatCode>
                <c:ptCount val="38"/>
                <c:pt idx="0">
                  <c:v>0.96527598611111098</c:v>
                </c:pt>
                <c:pt idx="1">
                  <c:v>0.96067033333333329</c:v>
                </c:pt>
                <c:pt idx="2">
                  <c:v>0.95650220833333344</c:v>
                </c:pt>
                <c:pt idx="3">
                  <c:v>0.95277161111111119</c:v>
                </c:pt>
                <c:pt idx="4">
                  <c:v>0.94947854166666656</c:v>
                </c:pt>
                <c:pt idx="5">
                  <c:v>0.94662299999999999</c:v>
                </c:pt>
                <c:pt idx="6">
                  <c:v>0.94420498611111114</c:v>
                </c:pt>
                <c:pt idx="7">
                  <c:v>0.94222450000000002</c:v>
                </c:pt>
                <c:pt idx="8">
                  <c:v>0.94068154166666673</c:v>
                </c:pt>
                <c:pt idx="9">
                  <c:v>0.93957611111111128</c:v>
                </c:pt>
                <c:pt idx="10">
                  <c:v>0.93890820833333333</c:v>
                </c:pt>
                <c:pt idx="11">
                  <c:v>0.93867783333333343</c:v>
                </c:pt>
                <c:pt idx="12">
                  <c:v>0.93888498611111115</c:v>
                </c:pt>
                <c:pt idx="13">
                  <c:v>0.9395296666666666</c:v>
                </c:pt>
                <c:pt idx="14">
                  <c:v>0.94061187499999988</c:v>
                </c:pt>
                <c:pt idx="15">
                  <c:v>0.94213161111111099</c:v>
                </c:pt>
                <c:pt idx="16">
                  <c:v>0.94408887499999994</c:v>
                </c:pt>
                <c:pt idx="17">
                  <c:v>0.94648366666666672</c:v>
                </c:pt>
                <c:pt idx="18">
                  <c:v>0.94931598611111101</c:v>
                </c:pt>
                <c:pt idx="19">
                  <c:v>0.95258583333333324</c:v>
                </c:pt>
                <c:pt idx="20">
                  <c:v>0.95629320833333331</c:v>
                </c:pt>
                <c:pt idx="21">
                  <c:v>0.96043811111111121</c:v>
                </c:pt>
                <c:pt idx="22">
                  <c:v>0.96502054166666651</c:v>
                </c:pt>
                <c:pt idx="23">
                  <c:v>0.97004049999999997</c:v>
                </c:pt>
                <c:pt idx="24">
                  <c:v>0.97549798611111116</c:v>
                </c:pt>
                <c:pt idx="25">
                  <c:v>0.98139299999999996</c:v>
                </c:pt>
                <c:pt idx="26">
                  <c:v>0.9877255416666666</c:v>
                </c:pt>
                <c:pt idx="27">
                  <c:v>0.99449561111111084</c:v>
                </c:pt>
                <c:pt idx="28">
                  <c:v>1.0017032083333333</c:v>
                </c:pt>
                <c:pt idx="29">
                  <c:v>1.0093483333333333</c:v>
                </c:pt>
                <c:pt idx="30">
                  <c:v>1.017430986111111</c:v>
                </c:pt>
                <c:pt idx="31">
                  <c:v>1.0259511666666667</c:v>
                </c:pt>
                <c:pt idx="32">
                  <c:v>1.034908875</c:v>
                </c:pt>
                <c:pt idx="33">
                  <c:v>1.0443041111111109</c:v>
                </c:pt>
                <c:pt idx="34">
                  <c:v>1.054136875</c:v>
                </c:pt>
                <c:pt idx="35">
                  <c:v>1.0644071666666668</c:v>
                </c:pt>
                <c:pt idx="36">
                  <c:v>1.0751149861111111</c:v>
                </c:pt>
                <c:pt idx="37">
                  <c:v>1.0862603333333334</c:v>
                </c:pt>
              </c:numCache>
            </c:numRef>
          </c:yVal>
          <c:smooth val="0"/>
        </c:ser>
        <c:ser>
          <c:idx val="1"/>
          <c:order val="1"/>
          <c:tx>
            <c:v>Kia</c:v>
          </c:tx>
          <c:spPr>
            <a:ln w="12700">
              <a:solidFill>
                <a:srgbClr val="FF0000"/>
              </a:solidFill>
            </a:ln>
          </c:spPr>
          <c:marker>
            <c:symbol val="square"/>
            <c:size val="3"/>
          </c:marker>
          <c:xVal>
            <c:numRef>
              <c:f>'Change acceleration'!$A$12:$A$49</c:f>
              <c:numCache>
                <c:formatCode>General</c:formatCode>
                <c:ptCount val="38"/>
                <c:pt idx="0">
                  <c:v>3.6</c:v>
                </c:pt>
                <c:pt idx="1">
                  <c:v>7.2</c:v>
                </c:pt>
                <c:pt idx="2">
                  <c:v>10.8</c:v>
                </c:pt>
                <c:pt idx="3">
                  <c:v>14.4</c:v>
                </c:pt>
                <c:pt idx="4">
                  <c:v>18</c:v>
                </c:pt>
                <c:pt idx="5">
                  <c:v>21.6</c:v>
                </c:pt>
                <c:pt idx="6">
                  <c:v>25.2</c:v>
                </c:pt>
                <c:pt idx="7">
                  <c:v>28.8</c:v>
                </c:pt>
                <c:pt idx="8">
                  <c:v>32.4</c:v>
                </c:pt>
                <c:pt idx="9">
                  <c:v>36</c:v>
                </c:pt>
                <c:pt idx="10">
                  <c:v>39.6</c:v>
                </c:pt>
                <c:pt idx="11">
                  <c:v>43.2</c:v>
                </c:pt>
                <c:pt idx="12">
                  <c:v>46.800000000000004</c:v>
                </c:pt>
                <c:pt idx="13">
                  <c:v>50.4</c:v>
                </c:pt>
                <c:pt idx="14">
                  <c:v>54</c:v>
                </c:pt>
                <c:pt idx="15">
                  <c:v>57.6</c:v>
                </c:pt>
                <c:pt idx="16">
                  <c:v>61.2</c:v>
                </c:pt>
                <c:pt idx="17">
                  <c:v>64.8</c:v>
                </c:pt>
                <c:pt idx="18">
                  <c:v>68.400000000000006</c:v>
                </c:pt>
                <c:pt idx="19">
                  <c:v>72</c:v>
                </c:pt>
                <c:pt idx="20">
                  <c:v>75.600000000000009</c:v>
                </c:pt>
                <c:pt idx="21">
                  <c:v>79.2</c:v>
                </c:pt>
                <c:pt idx="22">
                  <c:v>82.8</c:v>
                </c:pt>
                <c:pt idx="23">
                  <c:v>86.4</c:v>
                </c:pt>
                <c:pt idx="24">
                  <c:v>90</c:v>
                </c:pt>
                <c:pt idx="25">
                  <c:v>93.600000000000009</c:v>
                </c:pt>
                <c:pt idx="26">
                  <c:v>97.2</c:v>
                </c:pt>
                <c:pt idx="27">
                  <c:v>100.8</c:v>
                </c:pt>
                <c:pt idx="28">
                  <c:v>104.4</c:v>
                </c:pt>
                <c:pt idx="29">
                  <c:v>108</c:v>
                </c:pt>
                <c:pt idx="30">
                  <c:v>111.60000000000001</c:v>
                </c:pt>
                <c:pt idx="31">
                  <c:v>115.2</c:v>
                </c:pt>
                <c:pt idx="32">
                  <c:v>118.8</c:v>
                </c:pt>
                <c:pt idx="33">
                  <c:v>122.4</c:v>
                </c:pt>
                <c:pt idx="34">
                  <c:v>126</c:v>
                </c:pt>
                <c:pt idx="35">
                  <c:v>129.6</c:v>
                </c:pt>
                <c:pt idx="36">
                  <c:v>133.20000000000002</c:v>
                </c:pt>
                <c:pt idx="37">
                  <c:v>136.80000000000001</c:v>
                </c:pt>
              </c:numCache>
            </c:numRef>
          </c:xVal>
          <c:yVal>
            <c:numRef>
              <c:f>'Change acceleration'!$S$12:$S$49</c:f>
              <c:numCache>
                <c:formatCode>General</c:formatCode>
                <c:ptCount val="38"/>
                <c:pt idx="0">
                  <c:v>1.0112315000000001</c:v>
                </c:pt>
                <c:pt idx="1">
                  <c:v>1.0077371111111111</c:v>
                </c:pt>
                <c:pt idx="2">
                  <c:v>1.004622388888889</c:v>
                </c:pt>
                <c:pt idx="3">
                  <c:v>1.0018873333333334</c:v>
                </c:pt>
                <c:pt idx="4">
                  <c:v>0.99953194444444449</c:v>
                </c:pt>
                <c:pt idx="5">
                  <c:v>0.99755622222222229</c:v>
                </c:pt>
                <c:pt idx="6">
                  <c:v>0.99596016666666687</c:v>
                </c:pt>
                <c:pt idx="7">
                  <c:v>0.99474377777777778</c:v>
                </c:pt>
                <c:pt idx="8">
                  <c:v>0.9939070555555557</c:v>
                </c:pt>
                <c:pt idx="9">
                  <c:v>0.99345000000000017</c:v>
                </c:pt>
                <c:pt idx="10">
                  <c:v>0.99337261111111108</c:v>
                </c:pt>
                <c:pt idx="11">
                  <c:v>0.993674888888889</c:v>
                </c:pt>
                <c:pt idx="12">
                  <c:v>0.99435683333333336</c:v>
                </c:pt>
                <c:pt idx="13">
                  <c:v>0.99541844444444461</c:v>
                </c:pt>
                <c:pt idx="14">
                  <c:v>0.99685972222222219</c:v>
                </c:pt>
                <c:pt idx="15">
                  <c:v>0.99868066666666677</c:v>
                </c:pt>
                <c:pt idx="16">
                  <c:v>1.0008812777777778</c:v>
                </c:pt>
                <c:pt idx="17">
                  <c:v>1.0034615555555555</c:v>
                </c:pt>
                <c:pt idx="18">
                  <c:v>1.0064215000000001</c:v>
                </c:pt>
                <c:pt idx="19">
                  <c:v>1.0097611111111111</c:v>
                </c:pt>
                <c:pt idx="20">
                  <c:v>1.0134803888888888</c:v>
                </c:pt>
                <c:pt idx="21">
                  <c:v>1.0175793333333334</c:v>
                </c:pt>
                <c:pt idx="22">
                  <c:v>1.0220579444444444</c:v>
                </c:pt>
                <c:pt idx="23">
                  <c:v>1.0269162222222223</c:v>
                </c:pt>
                <c:pt idx="24">
                  <c:v>1.0321541666666667</c:v>
                </c:pt>
                <c:pt idx="25">
                  <c:v>1.0377717777777777</c:v>
                </c:pt>
                <c:pt idx="26">
                  <c:v>1.0437690555555557</c:v>
                </c:pt>
                <c:pt idx="27">
                  <c:v>1.0501460000000002</c:v>
                </c:pt>
                <c:pt idx="28">
                  <c:v>1.0569026111111111</c:v>
                </c:pt>
                <c:pt idx="29">
                  <c:v>1.064038888888889</c:v>
                </c:pt>
                <c:pt idx="30">
                  <c:v>1.0715548333333333</c:v>
                </c:pt>
                <c:pt idx="31">
                  <c:v>1.0794504444444444</c:v>
                </c:pt>
                <c:pt idx="32">
                  <c:v>1.0877257222222221</c:v>
                </c:pt>
                <c:pt idx="33">
                  <c:v>1.0963806666666669</c:v>
                </c:pt>
                <c:pt idx="34">
                  <c:v>1.1054152777777779</c:v>
                </c:pt>
                <c:pt idx="35">
                  <c:v>1.1148295555555559</c:v>
                </c:pt>
                <c:pt idx="36">
                  <c:v>1.1246235</c:v>
                </c:pt>
                <c:pt idx="37">
                  <c:v>1.134797111111111</c:v>
                </c:pt>
              </c:numCache>
            </c:numRef>
          </c:yVal>
          <c:smooth val="0"/>
        </c:ser>
        <c:ser>
          <c:idx val="2"/>
          <c:order val="2"/>
          <c:tx>
            <c:v>Ford</c:v>
          </c:tx>
          <c:spPr>
            <a:ln w="12700">
              <a:solidFill>
                <a:schemeClr val="bg2">
                  <a:lumMod val="50000"/>
                </a:schemeClr>
              </a:solidFill>
            </a:ln>
          </c:spPr>
          <c:marker>
            <c:symbol val="dash"/>
            <c:size val="4"/>
            <c:spPr>
              <a:solidFill>
                <a:schemeClr val="accent3">
                  <a:lumMod val="75000"/>
                </a:schemeClr>
              </a:solidFill>
              <a:ln>
                <a:solidFill>
                  <a:schemeClr val="accent3">
                    <a:lumMod val="75000"/>
                  </a:schemeClr>
                </a:solidFill>
              </a:ln>
            </c:spPr>
          </c:marker>
          <c:xVal>
            <c:numRef>
              <c:f>'Change acceleration'!$A$12:$A$49</c:f>
              <c:numCache>
                <c:formatCode>General</c:formatCode>
                <c:ptCount val="38"/>
                <c:pt idx="0">
                  <c:v>3.6</c:v>
                </c:pt>
                <c:pt idx="1">
                  <c:v>7.2</c:v>
                </c:pt>
                <c:pt idx="2">
                  <c:v>10.8</c:v>
                </c:pt>
                <c:pt idx="3">
                  <c:v>14.4</c:v>
                </c:pt>
                <c:pt idx="4">
                  <c:v>18</c:v>
                </c:pt>
                <c:pt idx="5">
                  <c:v>21.6</c:v>
                </c:pt>
                <c:pt idx="6">
                  <c:v>25.2</c:v>
                </c:pt>
                <c:pt idx="7">
                  <c:v>28.8</c:v>
                </c:pt>
                <c:pt idx="8">
                  <c:v>32.4</c:v>
                </c:pt>
                <c:pt idx="9">
                  <c:v>36</c:v>
                </c:pt>
                <c:pt idx="10">
                  <c:v>39.6</c:v>
                </c:pt>
                <c:pt idx="11">
                  <c:v>43.2</c:v>
                </c:pt>
                <c:pt idx="12">
                  <c:v>46.800000000000004</c:v>
                </c:pt>
                <c:pt idx="13">
                  <c:v>50.4</c:v>
                </c:pt>
                <c:pt idx="14">
                  <c:v>54</c:v>
                </c:pt>
                <c:pt idx="15">
                  <c:v>57.6</c:v>
                </c:pt>
                <c:pt idx="16">
                  <c:v>61.2</c:v>
                </c:pt>
                <c:pt idx="17">
                  <c:v>64.8</c:v>
                </c:pt>
                <c:pt idx="18">
                  <c:v>68.400000000000006</c:v>
                </c:pt>
                <c:pt idx="19">
                  <c:v>72</c:v>
                </c:pt>
                <c:pt idx="20">
                  <c:v>75.600000000000009</c:v>
                </c:pt>
                <c:pt idx="21">
                  <c:v>79.2</c:v>
                </c:pt>
                <c:pt idx="22">
                  <c:v>82.8</c:v>
                </c:pt>
                <c:pt idx="23">
                  <c:v>86.4</c:v>
                </c:pt>
                <c:pt idx="24">
                  <c:v>90</c:v>
                </c:pt>
                <c:pt idx="25">
                  <c:v>93.600000000000009</c:v>
                </c:pt>
                <c:pt idx="26">
                  <c:v>97.2</c:v>
                </c:pt>
                <c:pt idx="27">
                  <c:v>100.8</c:v>
                </c:pt>
                <c:pt idx="28">
                  <c:v>104.4</c:v>
                </c:pt>
                <c:pt idx="29">
                  <c:v>108</c:v>
                </c:pt>
                <c:pt idx="30">
                  <c:v>111.60000000000001</c:v>
                </c:pt>
                <c:pt idx="31">
                  <c:v>115.2</c:v>
                </c:pt>
                <c:pt idx="32">
                  <c:v>118.8</c:v>
                </c:pt>
                <c:pt idx="33">
                  <c:v>122.4</c:v>
                </c:pt>
                <c:pt idx="34">
                  <c:v>126</c:v>
                </c:pt>
                <c:pt idx="35">
                  <c:v>129.6</c:v>
                </c:pt>
                <c:pt idx="36">
                  <c:v>133.20000000000002</c:v>
                </c:pt>
                <c:pt idx="37">
                  <c:v>136.80000000000001</c:v>
                </c:pt>
              </c:numCache>
            </c:numRef>
          </c:xVal>
          <c:yVal>
            <c:numRef>
              <c:f>'Change acceleration'!$T$12:$T$49</c:f>
              <c:numCache>
                <c:formatCode>General</c:formatCode>
                <c:ptCount val="38"/>
                <c:pt idx="0">
                  <c:v>1.1067329444444443</c:v>
                </c:pt>
                <c:pt idx="1">
                  <c:v>1.0821851111111112</c:v>
                </c:pt>
                <c:pt idx="2">
                  <c:v>1.0591620555555554</c:v>
                </c:pt>
                <c:pt idx="3">
                  <c:v>1.0376637777777777</c:v>
                </c:pt>
                <c:pt idx="4">
                  <c:v>1.0176902777777777</c:v>
                </c:pt>
                <c:pt idx="5">
                  <c:v>0.99924155555555561</c:v>
                </c:pt>
                <c:pt idx="6">
                  <c:v>0.98231761111111116</c:v>
                </c:pt>
                <c:pt idx="7">
                  <c:v>0.96691844444444441</c:v>
                </c:pt>
                <c:pt idx="8">
                  <c:v>0.95304405555555549</c:v>
                </c:pt>
                <c:pt idx="9">
                  <c:v>0.9406944444444445</c:v>
                </c:pt>
                <c:pt idx="10">
                  <c:v>0.92986961111111099</c:v>
                </c:pt>
                <c:pt idx="11">
                  <c:v>0.92056955555555553</c:v>
                </c:pt>
                <c:pt idx="12">
                  <c:v>0.91279427777777777</c:v>
                </c:pt>
                <c:pt idx="13">
                  <c:v>0.90654377777777784</c:v>
                </c:pt>
                <c:pt idx="14">
                  <c:v>0.90181805555555561</c:v>
                </c:pt>
                <c:pt idx="15">
                  <c:v>0.89861711111111109</c:v>
                </c:pt>
                <c:pt idx="16">
                  <c:v>0.89694094444444439</c:v>
                </c:pt>
                <c:pt idx="17">
                  <c:v>0.89678955555555551</c:v>
                </c:pt>
                <c:pt idx="18">
                  <c:v>0.89816294444444456</c:v>
                </c:pt>
                <c:pt idx="19">
                  <c:v>0.90106111111111131</c:v>
                </c:pt>
                <c:pt idx="20">
                  <c:v>0.90548405555555556</c:v>
                </c:pt>
                <c:pt idx="21">
                  <c:v>0.91143177777777773</c:v>
                </c:pt>
                <c:pt idx="22">
                  <c:v>0.91890427777777794</c:v>
                </c:pt>
                <c:pt idx="23">
                  <c:v>0.92790155555555565</c:v>
                </c:pt>
                <c:pt idx="24">
                  <c:v>0.93842361111111106</c:v>
                </c:pt>
                <c:pt idx="25">
                  <c:v>0.95047044444444428</c:v>
                </c:pt>
                <c:pt idx="26">
                  <c:v>0.96404205555555567</c:v>
                </c:pt>
                <c:pt idx="27">
                  <c:v>0.97913844444444453</c:v>
                </c:pt>
                <c:pt idx="28">
                  <c:v>0.99575961111111122</c:v>
                </c:pt>
                <c:pt idx="29">
                  <c:v>1.0139055555555556</c:v>
                </c:pt>
                <c:pt idx="30">
                  <c:v>1.0335762777777777</c:v>
                </c:pt>
                <c:pt idx="31">
                  <c:v>1.0547717777777779</c:v>
                </c:pt>
                <c:pt idx="32">
                  <c:v>1.0774920555555558</c:v>
                </c:pt>
                <c:pt idx="33">
                  <c:v>1.1017371111111112</c:v>
                </c:pt>
                <c:pt idx="34">
                  <c:v>1.1275069444444445</c:v>
                </c:pt>
                <c:pt idx="35">
                  <c:v>1.1548015555555553</c:v>
                </c:pt>
                <c:pt idx="36">
                  <c:v>1.1836209444444443</c:v>
                </c:pt>
                <c:pt idx="37">
                  <c:v>1.2139651111111114</c:v>
                </c:pt>
              </c:numCache>
            </c:numRef>
          </c:yVal>
          <c:smooth val="0"/>
        </c:ser>
        <c:ser>
          <c:idx val="3"/>
          <c:order val="3"/>
          <c:tx>
            <c:v>Mitsubishi</c:v>
          </c:tx>
          <c:spPr>
            <a:ln w="12700">
              <a:solidFill>
                <a:srgbClr val="00B050"/>
              </a:solidFill>
            </a:ln>
          </c:spPr>
          <c:marker>
            <c:symbol val="triangle"/>
            <c:size val="3"/>
            <c:spPr>
              <a:solidFill>
                <a:schemeClr val="accent3">
                  <a:lumMod val="75000"/>
                </a:schemeClr>
              </a:solidFill>
              <a:ln w="15875">
                <a:solidFill>
                  <a:schemeClr val="accent3">
                    <a:lumMod val="75000"/>
                  </a:schemeClr>
                </a:solidFill>
              </a:ln>
            </c:spPr>
          </c:marker>
          <c:xVal>
            <c:numRef>
              <c:f>'Change acceleration'!$A$12:$A$49</c:f>
              <c:numCache>
                <c:formatCode>General</c:formatCode>
                <c:ptCount val="38"/>
                <c:pt idx="0">
                  <c:v>3.6</c:v>
                </c:pt>
                <c:pt idx="1">
                  <c:v>7.2</c:v>
                </c:pt>
                <c:pt idx="2">
                  <c:v>10.8</c:v>
                </c:pt>
                <c:pt idx="3">
                  <c:v>14.4</c:v>
                </c:pt>
                <c:pt idx="4">
                  <c:v>18</c:v>
                </c:pt>
                <c:pt idx="5">
                  <c:v>21.6</c:v>
                </c:pt>
                <c:pt idx="6">
                  <c:v>25.2</c:v>
                </c:pt>
                <c:pt idx="7">
                  <c:v>28.8</c:v>
                </c:pt>
                <c:pt idx="8">
                  <c:v>32.4</c:v>
                </c:pt>
                <c:pt idx="9">
                  <c:v>36</c:v>
                </c:pt>
                <c:pt idx="10">
                  <c:v>39.6</c:v>
                </c:pt>
                <c:pt idx="11">
                  <c:v>43.2</c:v>
                </c:pt>
                <c:pt idx="12">
                  <c:v>46.800000000000004</c:v>
                </c:pt>
                <c:pt idx="13">
                  <c:v>50.4</c:v>
                </c:pt>
                <c:pt idx="14">
                  <c:v>54</c:v>
                </c:pt>
                <c:pt idx="15">
                  <c:v>57.6</c:v>
                </c:pt>
                <c:pt idx="16">
                  <c:v>61.2</c:v>
                </c:pt>
                <c:pt idx="17">
                  <c:v>64.8</c:v>
                </c:pt>
                <c:pt idx="18">
                  <c:v>68.400000000000006</c:v>
                </c:pt>
                <c:pt idx="19">
                  <c:v>72</c:v>
                </c:pt>
                <c:pt idx="20">
                  <c:v>75.600000000000009</c:v>
                </c:pt>
                <c:pt idx="21">
                  <c:v>79.2</c:v>
                </c:pt>
                <c:pt idx="22">
                  <c:v>82.8</c:v>
                </c:pt>
                <c:pt idx="23">
                  <c:v>86.4</c:v>
                </c:pt>
                <c:pt idx="24">
                  <c:v>90</c:v>
                </c:pt>
                <c:pt idx="25">
                  <c:v>93.600000000000009</c:v>
                </c:pt>
                <c:pt idx="26">
                  <c:v>97.2</c:v>
                </c:pt>
                <c:pt idx="27">
                  <c:v>100.8</c:v>
                </c:pt>
                <c:pt idx="28">
                  <c:v>104.4</c:v>
                </c:pt>
                <c:pt idx="29">
                  <c:v>108</c:v>
                </c:pt>
                <c:pt idx="30">
                  <c:v>111.60000000000001</c:v>
                </c:pt>
                <c:pt idx="31">
                  <c:v>115.2</c:v>
                </c:pt>
                <c:pt idx="32">
                  <c:v>118.8</c:v>
                </c:pt>
                <c:pt idx="33">
                  <c:v>122.4</c:v>
                </c:pt>
                <c:pt idx="34">
                  <c:v>126</c:v>
                </c:pt>
                <c:pt idx="35">
                  <c:v>129.6</c:v>
                </c:pt>
                <c:pt idx="36">
                  <c:v>133.20000000000002</c:v>
                </c:pt>
                <c:pt idx="37">
                  <c:v>136.80000000000001</c:v>
                </c:pt>
              </c:numCache>
            </c:numRef>
          </c:xVal>
          <c:yVal>
            <c:numRef>
              <c:f>'Change acceleration'!$U$12:$U$49</c:f>
              <c:numCache>
                <c:formatCode>General</c:formatCode>
                <c:ptCount val="38"/>
                <c:pt idx="0">
                  <c:v>0.9302521944444444</c:v>
                </c:pt>
                <c:pt idx="1">
                  <c:v>0.91627933333333333</c:v>
                </c:pt>
                <c:pt idx="2">
                  <c:v>0.90323419444444442</c:v>
                </c:pt>
                <c:pt idx="3">
                  <c:v>0.89111677777777776</c:v>
                </c:pt>
                <c:pt idx="4">
                  <c:v>0.87992708333333336</c:v>
                </c:pt>
                <c:pt idx="5">
                  <c:v>0.86966511111111122</c:v>
                </c:pt>
                <c:pt idx="6">
                  <c:v>0.86033086111111101</c:v>
                </c:pt>
                <c:pt idx="7">
                  <c:v>0.85192433333333317</c:v>
                </c:pt>
                <c:pt idx="8">
                  <c:v>0.84444552777777782</c:v>
                </c:pt>
                <c:pt idx="9">
                  <c:v>0.8378944444444445</c:v>
                </c:pt>
                <c:pt idx="10">
                  <c:v>0.83227108333333311</c:v>
                </c:pt>
                <c:pt idx="11">
                  <c:v>0.82757544444444442</c:v>
                </c:pt>
                <c:pt idx="12">
                  <c:v>0.82380752777777766</c:v>
                </c:pt>
                <c:pt idx="13">
                  <c:v>0.82096733333333327</c:v>
                </c:pt>
                <c:pt idx="14">
                  <c:v>0.81905486111111114</c:v>
                </c:pt>
                <c:pt idx="15">
                  <c:v>0.81807011111111116</c:v>
                </c:pt>
                <c:pt idx="16">
                  <c:v>0.81801308333333334</c:v>
                </c:pt>
                <c:pt idx="17">
                  <c:v>0.81888377777777777</c:v>
                </c:pt>
                <c:pt idx="18">
                  <c:v>0.82068219444444446</c:v>
                </c:pt>
                <c:pt idx="19">
                  <c:v>0.82340833333333319</c:v>
                </c:pt>
                <c:pt idx="20">
                  <c:v>0.8270621944444444</c:v>
                </c:pt>
                <c:pt idx="21">
                  <c:v>0.83164377777777787</c:v>
                </c:pt>
                <c:pt idx="22">
                  <c:v>0.83715308333333327</c:v>
                </c:pt>
                <c:pt idx="23">
                  <c:v>0.84359011111111104</c:v>
                </c:pt>
                <c:pt idx="24">
                  <c:v>0.85095486111111107</c:v>
                </c:pt>
                <c:pt idx="25">
                  <c:v>0.85924733333333347</c:v>
                </c:pt>
                <c:pt idx="26">
                  <c:v>0.86846752777777791</c:v>
                </c:pt>
                <c:pt idx="27">
                  <c:v>0.87861544444444439</c:v>
                </c:pt>
                <c:pt idx="28">
                  <c:v>0.88969108333333324</c:v>
                </c:pt>
                <c:pt idx="29">
                  <c:v>0.90169444444444447</c:v>
                </c:pt>
                <c:pt idx="30">
                  <c:v>0.91462552777777772</c:v>
                </c:pt>
                <c:pt idx="31">
                  <c:v>0.92848433333333336</c:v>
                </c:pt>
                <c:pt idx="32">
                  <c:v>0.94327086111111103</c:v>
                </c:pt>
                <c:pt idx="33">
                  <c:v>0.95898511111111095</c:v>
                </c:pt>
                <c:pt idx="34">
                  <c:v>0.97562708333333326</c:v>
                </c:pt>
                <c:pt idx="35">
                  <c:v>0.99319677777777782</c:v>
                </c:pt>
                <c:pt idx="36">
                  <c:v>1.0116941944444444</c:v>
                </c:pt>
                <c:pt idx="37">
                  <c:v>1.0311193333333333</c:v>
                </c:pt>
              </c:numCache>
            </c:numRef>
          </c:yVal>
          <c:smooth val="0"/>
        </c:ser>
        <c:ser>
          <c:idx val="4"/>
          <c:order val="4"/>
          <c:tx>
            <c:v>BMW</c:v>
          </c:tx>
          <c:spPr>
            <a:ln w="12700">
              <a:solidFill>
                <a:srgbClr val="0070C0"/>
              </a:solidFill>
            </a:ln>
          </c:spPr>
          <c:marker>
            <c:symbol val="x"/>
            <c:size val="3"/>
            <c:spPr>
              <a:ln w="12700">
                <a:solidFill>
                  <a:schemeClr val="accent4">
                    <a:lumMod val="75000"/>
                  </a:schemeClr>
                </a:solidFill>
              </a:ln>
            </c:spPr>
          </c:marker>
          <c:xVal>
            <c:numRef>
              <c:f>'Change acceleration'!$A$12:$A$49</c:f>
              <c:numCache>
                <c:formatCode>General</c:formatCode>
                <c:ptCount val="38"/>
                <c:pt idx="0">
                  <c:v>3.6</c:v>
                </c:pt>
                <c:pt idx="1">
                  <c:v>7.2</c:v>
                </c:pt>
                <c:pt idx="2">
                  <c:v>10.8</c:v>
                </c:pt>
                <c:pt idx="3">
                  <c:v>14.4</c:v>
                </c:pt>
                <c:pt idx="4">
                  <c:v>18</c:v>
                </c:pt>
                <c:pt idx="5">
                  <c:v>21.6</c:v>
                </c:pt>
                <c:pt idx="6">
                  <c:v>25.2</c:v>
                </c:pt>
                <c:pt idx="7">
                  <c:v>28.8</c:v>
                </c:pt>
                <c:pt idx="8">
                  <c:v>32.4</c:v>
                </c:pt>
                <c:pt idx="9">
                  <c:v>36</c:v>
                </c:pt>
                <c:pt idx="10">
                  <c:v>39.6</c:v>
                </c:pt>
                <c:pt idx="11">
                  <c:v>43.2</c:v>
                </c:pt>
                <c:pt idx="12">
                  <c:v>46.800000000000004</c:v>
                </c:pt>
                <c:pt idx="13">
                  <c:v>50.4</c:v>
                </c:pt>
                <c:pt idx="14">
                  <c:v>54</c:v>
                </c:pt>
                <c:pt idx="15">
                  <c:v>57.6</c:v>
                </c:pt>
                <c:pt idx="16">
                  <c:v>61.2</c:v>
                </c:pt>
                <c:pt idx="17">
                  <c:v>64.8</c:v>
                </c:pt>
                <c:pt idx="18">
                  <c:v>68.400000000000006</c:v>
                </c:pt>
                <c:pt idx="19">
                  <c:v>72</c:v>
                </c:pt>
                <c:pt idx="20">
                  <c:v>75.600000000000009</c:v>
                </c:pt>
                <c:pt idx="21">
                  <c:v>79.2</c:v>
                </c:pt>
                <c:pt idx="22">
                  <c:v>82.8</c:v>
                </c:pt>
                <c:pt idx="23">
                  <c:v>86.4</c:v>
                </c:pt>
                <c:pt idx="24">
                  <c:v>90</c:v>
                </c:pt>
                <c:pt idx="25">
                  <c:v>93.600000000000009</c:v>
                </c:pt>
                <c:pt idx="26">
                  <c:v>97.2</c:v>
                </c:pt>
                <c:pt idx="27">
                  <c:v>100.8</c:v>
                </c:pt>
                <c:pt idx="28">
                  <c:v>104.4</c:v>
                </c:pt>
                <c:pt idx="29">
                  <c:v>108</c:v>
                </c:pt>
                <c:pt idx="30">
                  <c:v>111.60000000000001</c:v>
                </c:pt>
                <c:pt idx="31">
                  <c:v>115.2</c:v>
                </c:pt>
                <c:pt idx="32">
                  <c:v>118.8</c:v>
                </c:pt>
                <c:pt idx="33">
                  <c:v>122.4</c:v>
                </c:pt>
                <c:pt idx="34">
                  <c:v>126</c:v>
                </c:pt>
                <c:pt idx="35">
                  <c:v>129.6</c:v>
                </c:pt>
                <c:pt idx="36">
                  <c:v>133.20000000000002</c:v>
                </c:pt>
                <c:pt idx="37">
                  <c:v>136.80000000000001</c:v>
                </c:pt>
              </c:numCache>
            </c:numRef>
          </c:xVal>
          <c:yVal>
            <c:numRef>
              <c:f>'Change acceleration'!$V$12:$V$49</c:f>
              <c:numCache>
                <c:formatCode>General</c:formatCode>
                <c:ptCount val="38"/>
                <c:pt idx="0">
                  <c:v>0.99102923611111116</c:v>
                </c:pt>
                <c:pt idx="1">
                  <c:v>0.98321944444444453</c:v>
                </c:pt>
                <c:pt idx="2">
                  <c:v>0.97596034722222247</c:v>
                </c:pt>
                <c:pt idx="3">
                  <c:v>0.96925194444444451</c:v>
                </c:pt>
                <c:pt idx="4">
                  <c:v>0.96309423611111111</c:v>
                </c:pt>
                <c:pt idx="5">
                  <c:v>0.95748722222222227</c:v>
                </c:pt>
                <c:pt idx="6">
                  <c:v>0.95243090277777775</c:v>
                </c:pt>
                <c:pt idx="7">
                  <c:v>0.94792527777777791</c:v>
                </c:pt>
                <c:pt idx="8">
                  <c:v>0.94397034722222239</c:v>
                </c:pt>
                <c:pt idx="9">
                  <c:v>0.94056611111111099</c:v>
                </c:pt>
                <c:pt idx="10">
                  <c:v>0.93771256944444448</c:v>
                </c:pt>
                <c:pt idx="11">
                  <c:v>0.9354097222222223</c:v>
                </c:pt>
                <c:pt idx="12">
                  <c:v>0.93365756944444467</c:v>
                </c:pt>
                <c:pt idx="13">
                  <c:v>0.93245611111111115</c:v>
                </c:pt>
                <c:pt idx="14">
                  <c:v>0.93180534722222219</c:v>
                </c:pt>
                <c:pt idx="15">
                  <c:v>0.93170527777777778</c:v>
                </c:pt>
                <c:pt idx="16">
                  <c:v>0.93215590277777782</c:v>
                </c:pt>
                <c:pt idx="17">
                  <c:v>0.93315722222222219</c:v>
                </c:pt>
                <c:pt idx="18">
                  <c:v>0.93470923611111112</c:v>
                </c:pt>
                <c:pt idx="19">
                  <c:v>0.93681194444444449</c:v>
                </c:pt>
                <c:pt idx="20">
                  <c:v>0.93946534722222219</c:v>
                </c:pt>
                <c:pt idx="21">
                  <c:v>0.94266944444444445</c:v>
                </c:pt>
                <c:pt idx="22">
                  <c:v>0.94642423611111126</c:v>
                </c:pt>
                <c:pt idx="23">
                  <c:v>0.9507297222222223</c:v>
                </c:pt>
                <c:pt idx="24">
                  <c:v>0.95558590277777777</c:v>
                </c:pt>
                <c:pt idx="25">
                  <c:v>0.96099277777777781</c:v>
                </c:pt>
                <c:pt idx="26">
                  <c:v>0.96695034722222228</c:v>
                </c:pt>
                <c:pt idx="27">
                  <c:v>0.97345861111111109</c:v>
                </c:pt>
                <c:pt idx="28">
                  <c:v>0.98051756944444457</c:v>
                </c:pt>
                <c:pt idx="29">
                  <c:v>0.98812722222222227</c:v>
                </c:pt>
                <c:pt idx="30">
                  <c:v>0.99628756944444463</c:v>
                </c:pt>
                <c:pt idx="31">
                  <c:v>1.0049986111111111</c:v>
                </c:pt>
                <c:pt idx="32">
                  <c:v>1.0142603472222222</c:v>
                </c:pt>
                <c:pt idx="33">
                  <c:v>1.0240727777777778</c:v>
                </c:pt>
                <c:pt idx="34">
                  <c:v>1.0344359027777779</c:v>
                </c:pt>
                <c:pt idx="35">
                  <c:v>1.0453497222222223</c:v>
                </c:pt>
                <c:pt idx="36">
                  <c:v>1.056814236111111</c:v>
                </c:pt>
                <c:pt idx="37">
                  <c:v>1.0688294444444446</c:v>
                </c:pt>
              </c:numCache>
            </c:numRef>
          </c:yVal>
          <c:smooth val="0"/>
        </c:ser>
        <c:ser>
          <c:idx val="5"/>
          <c:order val="5"/>
          <c:tx>
            <c:v>Chevrolet</c:v>
          </c:tx>
          <c:spPr>
            <a:ln w="12700">
              <a:solidFill>
                <a:srgbClr val="FFC000"/>
              </a:solidFill>
            </a:ln>
          </c:spPr>
          <c:marker>
            <c:symbol val="circle"/>
            <c:size val="3"/>
          </c:marker>
          <c:xVal>
            <c:numRef>
              <c:f>'Change acceleration'!$A$12:$A$49</c:f>
              <c:numCache>
                <c:formatCode>General</c:formatCode>
                <c:ptCount val="38"/>
                <c:pt idx="0">
                  <c:v>3.6</c:v>
                </c:pt>
                <c:pt idx="1">
                  <c:v>7.2</c:v>
                </c:pt>
                <c:pt idx="2">
                  <c:v>10.8</c:v>
                </c:pt>
                <c:pt idx="3">
                  <c:v>14.4</c:v>
                </c:pt>
                <c:pt idx="4">
                  <c:v>18</c:v>
                </c:pt>
                <c:pt idx="5">
                  <c:v>21.6</c:v>
                </c:pt>
                <c:pt idx="6">
                  <c:v>25.2</c:v>
                </c:pt>
                <c:pt idx="7">
                  <c:v>28.8</c:v>
                </c:pt>
                <c:pt idx="8">
                  <c:v>32.4</c:v>
                </c:pt>
                <c:pt idx="9">
                  <c:v>36</c:v>
                </c:pt>
                <c:pt idx="10">
                  <c:v>39.6</c:v>
                </c:pt>
                <c:pt idx="11">
                  <c:v>43.2</c:v>
                </c:pt>
                <c:pt idx="12">
                  <c:v>46.800000000000004</c:v>
                </c:pt>
                <c:pt idx="13">
                  <c:v>50.4</c:v>
                </c:pt>
                <c:pt idx="14">
                  <c:v>54</c:v>
                </c:pt>
                <c:pt idx="15">
                  <c:v>57.6</c:v>
                </c:pt>
                <c:pt idx="16">
                  <c:v>61.2</c:v>
                </c:pt>
                <c:pt idx="17">
                  <c:v>64.8</c:v>
                </c:pt>
                <c:pt idx="18">
                  <c:v>68.400000000000006</c:v>
                </c:pt>
                <c:pt idx="19">
                  <c:v>72</c:v>
                </c:pt>
                <c:pt idx="20">
                  <c:v>75.600000000000009</c:v>
                </c:pt>
                <c:pt idx="21">
                  <c:v>79.2</c:v>
                </c:pt>
                <c:pt idx="22">
                  <c:v>82.8</c:v>
                </c:pt>
                <c:pt idx="23">
                  <c:v>86.4</c:v>
                </c:pt>
                <c:pt idx="24">
                  <c:v>90</c:v>
                </c:pt>
                <c:pt idx="25">
                  <c:v>93.600000000000009</c:v>
                </c:pt>
                <c:pt idx="26">
                  <c:v>97.2</c:v>
                </c:pt>
                <c:pt idx="27">
                  <c:v>100.8</c:v>
                </c:pt>
                <c:pt idx="28">
                  <c:v>104.4</c:v>
                </c:pt>
                <c:pt idx="29">
                  <c:v>108</c:v>
                </c:pt>
                <c:pt idx="30">
                  <c:v>111.60000000000001</c:v>
                </c:pt>
                <c:pt idx="31">
                  <c:v>115.2</c:v>
                </c:pt>
                <c:pt idx="32">
                  <c:v>118.8</c:v>
                </c:pt>
                <c:pt idx="33">
                  <c:v>122.4</c:v>
                </c:pt>
                <c:pt idx="34">
                  <c:v>126</c:v>
                </c:pt>
                <c:pt idx="35">
                  <c:v>129.6</c:v>
                </c:pt>
                <c:pt idx="36">
                  <c:v>133.20000000000002</c:v>
                </c:pt>
                <c:pt idx="37">
                  <c:v>136.80000000000001</c:v>
                </c:pt>
              </c:numCache>
            </c:numRef>
          </c:xVal>
          <c:yVal>
            <c:numRef>
              <c:f>'Change acceleration'!$W$12:$W$49</c:f>
              <c:numCache>
                <c:formatCode>General</c:formatCode>
                <c:ptCount val="38"/>
                <c:pt idx="0">
                  <c:v>0.98740777777777766</c:v>
                </c:pt>
                <c:pt idx="1">
                  <c:v>0.97837227777777791</c:v>
                </c:pt>
                <c:pt idx="2">
                  <c:v>0.96989627777777765</c:v>
                </c:pt>
                <c:pt idx="3">
                  <c:v>0.96197977777777788</c:v>
                </c:pt>
                <c:pt idx="4">
                  <c:v>0.95462277777777771</c:v>
                </c:pt>
                <c:pt idx="5">
                  <c:v>0.94782527777777781</c:v>
                </c:pt>
                <c:pt idx="6">
                  <c:v>0.94158727777777773</c:v>
                </c:pt>
                <c:pt idx="7">
                  <c:v>0.93590877777777781</c:v>
                </c:pt>
                <c:pt idx="8">
                  <c:v>0.93078977777777772</c:v>
                </c:pt>
                <c:pt idx="9">
                  <c:v>0.92623027777777778</c:v>
                </c:pt>
                <c:pt idx="10">
                  <c:v>0.92223027777777788</c:v>
                </c:pt>
                <c:pt idx="11">
                  <c:v>0.91878977777777782</c:v>
                </c:pt>
                <c:pt idx="12">
                  <c:v>0.91590877777777779</c:v>
                </c:pt>
                <c:pt idx="13">
                  <c:v>0.91358727777777782</c:v>
                </c:pt>
                <c:pt idx="14">
                  <c:v>0.91182527777777789</c:v>
                </c:pt>
                <c:pt idx="15">
                  <c:v>0.91062277777777767</c:v>
                </c:pt>
                <c:pt idx="16">
                  <c:v>0.90997977777777783</c:v>
                </c:pt>
                <c:pt idx="17">
                  <c:v>0.90989627777777782</c:v>
                </c:pt>
                <c:pt idx="18">
                  <c:v>0.91037227777777785</c:v>
                </c:pt>
                <c:pt idx="19">
                  <c:v>0.91140777777777782</c:v>
                </c:pt>
                <c:pt idx="20">
                  <c:v>0.91300277777777772</c:v>
                </c:pt>
                <c:pt idx="21">
                  <c:v>0.915157277777778</c:v>
                </c:pt>
                <c:pt idx="22">
                  <c:v>0.91787127777777777</c:v>
                </c:pt>
                <c:pt idx="23">
                  <c:v>0.9211447777777777</c:v>
                </c:pt>
                <c:pt idx="24">
                  <c:v>0.92497777777777779</c:v>
                </c:pt>
                <c:pt idx="25">
                  <c:v>0.92937027777777781</c:v>
                </c:pt>
                <c:pt idx="26">
                  <c:v>0.93432227777777765</c:v>
                </c:pt>
                <c:pt idx="27">
                  <c:v>0.93983377777777777</c:v>
                </c:pt>
                <c:pt idx="28">
                  <c:v>0.94590477777777793</c:v>
                </c:pt>
                <c:pt idx="29">
                  <c:v>0.9525352777777778</c:v>
                </c:pt>
                <c:pt idx="30">
                  <c:v>0.95972527777777794</c:v>
                </c:pt>
                <c:pt idx="31">
                  <c:v>0.96747477777777779</c:v>
                </c:pt>
                <c:pt idx="32">
                  <c:v>0.97578377777777781</c:v>
                </c:pt>
                <c:pt idx="33">
                  <c:v>0.98465227777777775</c:v>
                </c:pt>
                <c:pt idx="34">
                  <c:v>0.99408027777777785</c:v>
                </c:pt>
                <c:pt idx="35">
                  <c:v>1.0040677777777778</c:v>
                </c:pt>
                <c:pt idx="36">
                  <c:v>1.0146147777777779</c:v>
                </c:pt>
                <c:pt idx="37">
                  <c:v>1.0257212777777778</c:v>
                </c:pt>
              </c:numCache>
            </c:numRef>
          </c:yVal>
          <c:smooth val="0"/>
        </c:ser>
        <c:ser>
          <c:idx val="6"/>
          <c:order val="6"/>
          <c:tx>
            <c:v>Smart</c:v>
          </c:tx>
          <c:spPr>
            <a:ln w="12700">
              <a:solidFill>
                <a:schemeClr val="tx1"/>
              </a:solidFill>
            </a:ln>
          </c:spPr>
          <c:marker>
            <c:symbol val="plus"/>
            <c:size val="4"/>
            <c:spPr>
              <a:ln>
                <a:solidFill>
                  <a:schemeClr val="tx1"/>
                </a:solidFill>
              </a:ln>
            </c:spPr>
          </c:marker>
          <c:xVal>
            <c:numRef>
              <c:f>'Change acceleration'!$A$12:$A$49</c:f>
              <c:numCache>
                <c:formatCode>General</c:formatCode>
                <c:ptCount val="38"/>
                <c:pt idx="0">
                  <c:v>3.6</c:v>
                </c:pt>
                <c:pt idx="1">
                  <c:v>7.2</c:v>
                </c:pt>
                <c:pt idx="2">
                  <c:v>10.8</c:v>
                </c:pt>
                <c:pt idx="3">
                  <c:v>14.4</c:v>
                </c:pt>
                <c:pt idx="4">
                  <c:v>18</c:v>
                </c:pt>
                <c:pt idx="5">
                  <c:v>21.6</c:v>
                </c:pt>
                <c:pt idx="6">
                  <c:v>25.2</c:v>
                </c:pt>
                <c:pt idx="7">
                  <c:v>28.8</c:v>
                </c:pt>
                <c:pt idx="8">
                  <c:v>32.4</c:v>
                </c:pt>
                <c:pt idx="9">
                  <c:v>36</c:v>
                </c:pt>
                <c:pt idx="10">
                  <c:v>39.6</c:v>
                </c:pt>
                <c:pt idx="11">
                  <c:v>43.2</c:v>
                </c:pt>
                <c:pt idx="12">
                  <c:v>46.800000000000004</c:v>
                </c:pt>
                <c:pt idx="13">
                  <c:v>50.4</c:v>
                </c:pt>
                <c:pt idx="14">
                  <c:v>54</c:v>
                </c:pt>
                <c:pt idx="15">
                  <c:v>57.6</c:v>
                </c:pt>
                <c:pt idx="16">
                  <c:v>61.2</c:v>
                </c:pt>
                <c:pt idx="17">
                  <c:v>64.8</c:v>
                </c:pt>
                <c:pt idx="18">
                  <c:v>68.400000000000006</c:v>
                </c:pt>
                <c:pt idx="19">
                  <c:v>72</c:v>
                </c:pt>
                <c:pt idx="20">
                  <c:v>75.600000000000009</c:v>
                </c:pt>
                <c:pt idx="21">
                  <c:v>79.2</c:v>
                </c:pt>
                <c:pt idx="22">
                  <c:v>82.8</c:v>
                </c:pt>
                <c:pt idx="23">
                  <c:v>86.4</c:v>
                </c:pt>
                <c:pt idx="24">
                  <c:v>90</c:v>
                </c:pt>
                <c:pt idx="25">
                  <c:v>93.600000000000009</c:v>
                </c:pt>
                <c:pt idx="26">
                  <c:v>97.2</c:v>
                </c:pt>
                <c:pt idx="27">
                  <c:v>100.8</c:v>
                </c:pt>
                <c:pt idx="28">
                  <c:v>104.4</c:v>
                </c:pt>
                <c:pt idx="29">
                  <c:v>108</c:v>
                </c:pt>
                <c:pt idx="30">
                  <c:v>111.60000000000001</c:v>
                </c:pt>
                <c:pt idx="31">
                  <c:v>115.2</c:v>
                </c:pt>
                <c:pt idx="32">
                  <c:v>118.8</c:v>
                </c:pt>
                <c:pt idx="33">
                  <c:v>122.4</c:v>
                </c:pt>
                <c:pt idx="34">
                  <c:v>126</c:v>
                </c:pt>
                <c:pt idx="35">
                  <c:v>129.6</c:v>
                </c:pt>
                <c:pt idx="36">
                  <c:v>133.20000000000002</c:v>
                </c:pt>
                <c:pt idx="37">
                  <c:v>136.80000000000001</c:v>
                </c:pt>
              </c:numCache>
            </c:numRef>
          </c:xVal>
          <c:yVal>
            <c:numRef>
              <c:f>'Change acceleration'!$X$12:$X$49</c:f>
              <c:numCache>
                <c:formatCode>General</c:formatCode>
                <c:ptCount val="38"/>
                <c:pt idx="0">
                  <c:v>0.8131545555555556</c:v>
                </c:pt>
                <c:pt idx="1">
                  <c:v>0.80223877777777797</c:v>
                </c:pt>
                <c:pt idx="2">
                  <c:v>0.79203044444444448</c:v>
                </c:pt>
                <c:pt idx="3">
                  <c:v>0.78252955555555559</c:v>
                </c:pt>
                <c:pt idx="4">
                  <c:v>0.77373611111111107</c:v>
                </c:pt>
                <c:pt idx="5">
                  <c:v>0.76565011111111125</c:v>
                </c:pt>
                <c:pt idx="6">
                  <c:v>0.7582715555555557</c:v>
                </c:pt>
                <c:pt idx="7">
                  <c:v>0.75160044444444452</c:v>
                </c:pt>
                <c:pt idx="8">
                  <c:v>0.74563677777777781</c:v>
                </c:pt>
                <c:pt idx="9">
                  <c:v>0.74038055555555549</c:v>
                </c:pt>
                <c:pt idx="10">
                  <c:v>0.73583177777777775</c:v>
                </c:pt>
                <c:pt idx="11">
                  <c:v>0.7319904444444445</c:v>
                </c:pt>
                <c:pt idx="12">
                  <c:v>0.72885655555555573</c:v>
                </c:pt>
                <c:pt idx="13">
                  <c:v>0.72643011111111122</c:v>
                </c:pt>
                <c:pt idx="14">
                  <c:v>0.72471111111111108</c:v>
                </c:pt>
                <c:pt idx="15">
                  <c:v>0.72369955555555576</c:v>
                </c:pt>
                <c:pt idx="16">
                  <c:v>0.72339544444444448</c:v>
                </c:pt>
                <c:pt idx="17">
                  <c:v>0.7237987777777779</c:v>
                </c:pt>
                <c:pt idx="18">
                  <c:v>0.72490955555555547</c:v>
                </c:pt>
                <c:pt idx="19">
                  <c:v>0.72672777777777775</c:v>
                </c:pt>
                <c:pt idx="20">
                  <c:v>0.72925344444444451</c:v>
                </c:pt>
                <c:pt idx="21">
                  <c:v>0.73248655555555564</c:v>
                </c:pt>
                <c:pt idx="22">
                  <c:v>0.73642711111111125</c:v>
                </c:pt>
                <c:pt idx="23">
                  <c:v>0.74107511111111113</c:v>
                </c:pt>
                <c:pt idx="24">
                  <c:v>0.7464305555555556</c:v>
                </c:pt>
                <c:pt idx="25">
                  <c:v>0.75249344444444455</c:v>
                </c:pt>
                <c:pt idx="26">
                  <c:v>0.75926377777777787</c:v>
                </c:pt>
                <c:pt idx="27">
                  <c:v>0.76674155555555557</c:v>
                </c:pt>
                <c:pt idx="28">
                  <c:v>0.77492677777777785</c:v>
                </c:pt>
                <c:pt idx="29">
                  <c:v>0.7838194444444444</c:v>
                </c:pt>
                <c:pt idx="30">
                  <c:v>0.79341955555555566</c:v>
                </c:pt>
                <c:pt idx="31">
                  <c:v>0.80372711111111117</c:v>
                </c:pt>
                <c:pt idx="32">
                  <c:v>0.81474211111111117</c:v>
                </c:pt>
                <c:pt idx="33">
                  <c:v>0.82646455555555554</c:v>
                </c:pt>
                <c:pt idx="34">
                  <c:v>0.83889444444444461</c:v>
                </c:pt>
                <c:pt idx="35">
                  <c:v>0.85203177777777794</c:v>
                </c:pt>
                <c:pt idx="36">
                  <c:v>0.86587655555555554</c:v>
                </c:pt>
                <c:pt idx="37">
                  <c:v>0.88042877777777795</c:v>
                </c:pt>
              </c:numCache>
            </c:numRef>
          </c:yVal>
          <c:smooth val="0"/>
        </c:ser>
        <c:ser>
          <c:idx val="7"/>
          <c:order val="7"/>
          <c:tx>
            <c:v>Nissan2012</c:v>
          </c:tx>
          <c:spPr>
            <a:ln w="12700">
              <a:solidFill>
                <a:srgbClr val="F2A408"/>
              </a:solidFill>
            </a:ln>
          </c:spPr>
          <c:marker>
            <c:symbol val="dash"/>
            <c:size val="6"/>
          </c:marker>
          <c:xVal>
            <c:numRef>
              <c:f>'Change acceleration'!$A$12:$A$49</c:f>
              <c:numCache>
                <c:formatCode>General</c:formatCode>
                <c:ptCount val="38"/>
                <c:pt idx="0">
                  <c:v>3.6</c:v>
                </c:pt>
                <c:pt idx="1">
                  <c:v>7.2</c:v>
                </c:pt>
                <c:pt idx="2">
                  <c:v>10.8</c:v>
                </c:pt>
                <c:pt idx="3">
                  <c:v>14.4</c:v>
                </c:pt>
                <c:pt idx="4">
                  <c:v>18</c:v>
                </c:pt>
                <c:pt idx="5">
                  <c:v>21.6</c:v>
                </c:pt>
                <c:pt idx="6">
                  <c:v>25.2</c:v>
                </c:pt>
                <c:pt idx="7">
                  <c:v>28.8</c:v>
                </c:pt>
                <c:pt idx="8">
                  <c:v>32.4</c:v>
                </c:pt>
                <c:pt idx="9">
                  <c:v>36</c:v>
                </c:pt>
                <c:pt idx="10">
                  <c:v>39.6</c:v>
                </c:pt>
                <c:pt idx="11">
                  <c:v>43.2</c:v>
                </c:pt>
                <c:pt idx="12">
                  <c:v>46.800000000000004</c:v>
                </c:pt>
                <c:pt idx="13">
                  <c:v>50.4</c:v>
                </c:pt>
                <c:pt idx="14">
                  <c:v>54</c:v>
                </c:pt>
                <c:pt idx="15">
                  <c:v>57.6</c:v>
                </c:pt>
                <c:pt idx="16">
                  <c:v>61.2</c:v>
                </c:pt>
                <c:pt idx="17">
                  <c:v>64.8</c:v>
                </c:pt>
                <c:pt idx="18">
                  <c:v>68.400000000000006</c:v>
                </c:pt>
                <c:pt idx="19">
                  <c:v>72</c:v>
                </c:pt>
                <c:pt idx="20">
                  <c:v>75.600000000000009</c:v>
                </c:pt>
                <c:pt idx="21">
                  <c:v>79.2</c:v>
                </c:pt>
                <c:pt idx="22">
                  <c:v>82.8</c:v>
                </c:pt>
                <c:pt idx="23">
                  <c:v>86.4</c:v>
                </c:pt>
                <c:pt idx="24">
                  <c:v>90</c:v>
                </c:pt>
                <c:pt idx="25">
                  <c:v>93.600000000000009</c:v>
                </c:pt>
                <c:pt idx="26">
                  <c:v>97.2</c:v>
                </c:pt>
                <c:pt idx="27">
                  <c:v>100.8</c:v>
                </c:pt>
                <c:pt idx="28">
                  <c:v>104.4</c:v>
                </c:pt>
                <c:pt idx="29">
                  <c:v>108</c:v>
                </c:pt>
                <c:pt idx="30">
                  <c:v>111.60000000000001</c:v>
                </c:pt>
                <c:pt idx="31">
                  <c:v>115.2</c:v>
                </c:pt>
                <c:pt idx="32">
                  <c:v>118.8</c:v>
                </c:pt>
                <c:pt idx="33">
                  <c:v>122.4</c:v>
                </c:pt>
                <c:pt idx="34">
                  <c:v>126</c:v>
                </c:pt>
                <c:pt idx="35">
                  <c:v>129.6</c:v>
                </c:pt>
                <c:pt idx="36">
                  <c:v>133.20000000000002</c:v>
                </c:pt>
                <c:pt idx="37">
                  <c:v>136.80000000000001</c:v>
                </c:pt>
              </c:numCache>
            </c:numRef>
          </c:xVal>
          <c:yVal>
            <c:numRef>
              <c:f>'Change acceleration'!$Y$12:$Y$49</c:f>
              <c:numCache>
                <c:formatCode>General</c:formatCode>
                <c:ptCount val="38"/>
                <c:pt idx="0">
                  <c:v>1.0367096111111112</c:v>
                </c:pt>
                <c:pt idx="1">
                  <c:v>1.0271862222222221</c:v>
                </c:pt>
                <c:pt idx="2">
                  <c:v>1.0183687222222224</c:v>
                </c:pt>
                <c:pt idx="3">
                  <c:v>1.0102571111111112</c:v>
                </c:pt>
                <c:pt idx="4">
                  <c:v>1.002851388888889</c:v>
                </c:pt>
                <c:pt idx="5">
                  <c:v>0.9961515555555559</c:v>
                </c:pt>
                <c:pt idx="6">
                  <c:v>0.99015761111111111</c:v>
                </c:pt>
                <c:pt idx="7">
                  <c:v>0.98486955555555555</c:v>
                </c:pt>
                <c:pt idx="8">
                  <c:v>0.98028738888888889</c:v>
                </c:pt>
                <c:pt idx="9">
                  <c:v>0.97641111111111101</c:v>
                </c:pt>
                <c:pt idx="10">
                  <c:v>0.97324072222222224</c:v>
                </c:pt>
                <c:pt idx="11">
                  <c:v>0.97077622222222226</c:v>
                </c:pt>
                <c:pt idx="12">
                  <c:v>0.96901761111111118</c:v>
                </c:pt>
                <c:pt idx="13">
                  <c:v>0.96796488888888899</c:v>
                </c:pt>
                <c:pt idx="14">
                  <c:v>0.96761805555555558</c:v>
                </c:pt>
                <c:pt idx="15">
                  <c:v>0.96797711111111107</c:v>
                </c:pt>
                <c:pt idx="16">
                  <c:v>0.96904205555555567</c:v>
                </c:pt>
                <c:pt idx="17">
                  <c:v>0.97081288888888884</c:v>
                </c:pt>
                <c:pt idx="18">
                  <c:v>0.97328961111111123</c:v>
                </c:pt>
                <c:pt idx="19">
                  <c:v>0.9764722222222223</c:v>
                </c:pt>
                <c:pt idx="20">
                  <c:v>0.98036072222222226</c:v>
                </c:pt>
                <c:pt idx="21">
                  <c:v>0.98495511111111111</c:v>
                </c:pt>
                <c:pt idx="22">
                  <c:v>0.99025538888888898</c:v>
                </c:pt>
                <c:pt idx="23">
                  <c:v>0.99626155555555573</c:v>
                </c:pt>
                <c:pt idx="24">
                  <c:v>1.0029736111111112</c:v>
                </c:pt>
                <c:pt idx="25">
                  <c:v>1.0103915555555556</c:v>
                </c:pt>
                <c:pt idx="26">
                  <c:v>1.0185153888888892</c:v>
                </c:pt>
                <c:pt idx="27">
                  <c:v>1.0273451111111112</c:v>
                </c:pt>
                <c:pt idx="28">
                  <c:v>1.0368807222222223</c:v>
                </c:pt>
                <c:pt idx="29">
                  <c:v>1.0471222222222223</c:v>
                </c:pt>
                <c:pt idx="30">
                  <c:v>1.0580696111111112</c:v>
                </c:pt>
                <c:pt idx="31">
                  <c:v>1.069722888888889</c:v>
                </c:pt>
                <c:pt idx="32">
                  <c:v>1.0820820555555557</c:v>
                </c:pt>
                <c:pt idx="33">
                  <c:v>1.0951471111111113</c:v>
                </c:pt>
                <c:pt idx="34">
                  <c:v>1.1089180555555553</c:v>
                </c:pt>
                <c:pt idx="35">
                  <c:v>1.1233948888888887</c:v>
                </c:pt>
                <c:pt idx="36">
                  <c:v>1.138577611111111</c:v>
                </c:pt>
                <c:pt idx="37">
                  <c:v>1.1544662222222224</c:v>
                </c:pt>
              </c:numCache>
            </c:numRef>
          </c:yVal>
          <c:smooth val="0"/>
        </c:ser>
        <c:dLbls>
          <c:showLegendKey val="0"/>
          <c:showVal val="0"/>
          <c:showCatName val="0"/>
          <c:showSerName val="0"/>
          <c:showPercent val="0"/>
          <c:showBubbleSize val="0"/>
        </c:dLbls>
        <c:axId val="186019200"/>
        <c:axId val="186029568"/>
      </c:scatterChart>
      <c:valAx>
        <c:axId val="186019200"/>
        <c:scaling>
          <c:orientation val="minMax"/>
          <c:max val="140"/>
        </c:scaling>
        <c:delete val="0"/>
        <c:axPos val="b"/>
        <c:majorGridlines/>
        <c:title>
          <c:tx>
            <c:rich>
              <a:bodyPr/>
              <a:lstStyle/>
              <a:p>
                <a:pPr>
                  <a:defRPr/>
                </a:pPr>
                <a:r>
                  <a:rPr lang="en-GB"/>
                  <a:t>speed (km/h)</a:t>
                </a:r>
              </a:p>
            </c:rich>
          </c:tx>
          <c:layout/>
          <c:overlay val="0"/>
        </c:title>
        <c:numFmt formatCode="General" sourceLinked="1"/>
        <c:majorTickMark val="none"/>
        <c:minorTickMark val="none"/>
        <c:tickLblPos val="nextTo"/>
        <c:crossAx val="186029568"/>
        <c:crosses val="autoZero"/>
        <c:crossBetween val="midCat"/>
      </c:valAx>
      <c:valAx>
        <c:axId val="186029568"/>
        <c:scaling>
          <c:orientation val="minMax"/>
        </c:scaling>
        <c:delete val="0"/>
        <c:axPos val="l"/>
        <c:majorGridlines/>
        <c:title>
          <c:tx>
            <c:rich>
              <a:bodyPr/>
              <a:lstStyle/>
              <a:p>
                <a:pPr>
                  <a:defRPr/>
                </a:pPr>
                <a:r>
                  <a:rPr lang="en-GB"/>
                  <a:t>energy consumption (kWh/km)</a:t>
                </a:r>
              </a:p>
            </c:rich>
          </c:tx>
          <c:layout/>
          <c:overlay val="0"/>
        </c:title>
        <c:numFmt formatCode="General" sourceLinked="1"/>
        <c:majorTickMark val="none"/>
        <c:minorTickMark val="none"/>
        <c:tickLblPos val="nextTo"/>
        <c:crossAx val="186019200"/>
        <c:crosses val="autoZero"/>
        <c:crossBetween val="midCat"/>
      </c:valAx>
    </c:plotArea>
    <c:legend>
      <c:legendPos val="r"/>
      <c:layout>
        <c:manualLayout>
          <c:xMode val="edge"/>
          <c:yMode val="edge"/>
          <c:x val="0.76853810335319461"/>
          <c:y val="0.14169200073012456"/>
          <c:w val="0.22003441512938846"/>
          <c:h val="0.77162786306387965"/>
        </c:manualLayout>
      </c:layout>
      <c:overlay val="0"/>
    </c:legend>
    <c:plotVisOnly val="1"/>
    <c:dispBlanksAs val="gap"/>
    <c:showDLblsOverMax val="0"/>
  </c:chart>
  <c:printSettings>
    <c:headerFooter/>
    <c:pageMargins b="0.78740157499999996" l="0.7" r="0.7" t="0.78740157499999996"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2</xdr:col>
      <xdr:colOff>171450</xdr:colOff>
      <xdr:row>11</xdr:row>
      <xdr:rowOff>42861</xdr:rowOff>
    </xdr:from>
    <xdr:to>
      <xdr:col>12</xdr:col>
      <xdr:colOff>57150</xdr:colOff>
      <xdr:row>38</xdr:row>
      <xdr:rowOff>114300</xdr:rowOff>
    </xdr:to>
    <xdr:graphicFrame macro="">
      <xdr:nvGraphicFramePr>
        <xdr:cNvPr id="2" name="Diagram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171450</xdr:colOff>
      <xdr:row>6</xdr:row>
      <xdr:rowOff>85725</xdr:rowOff>
    </xdr:from>
    <xdr:to>
      <xdr:col>24</xdr:col>
      <xdr:colOff>28575</xdr:colOff>
      <xdr:row>34</xdr:row>
      <xdr:rowOff>0</xdr:rowOff>
    </xdr:to>
    <xdr:graphicFrame macro="">
      <xdr:nvGraphicFramePr>
        <xdr:cNvPr id="3" name="Diagram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171450</xdr:colOff>
      <xdr:row>12</xdr:row>
      <xdr:rowOff>90486</xdr:rowOff>
    </xdr:from>
    <xdr:to>
      <xdr:col>11</xdr:col>
      <xdr:colOff>114300</xdr:colOff>
      <xdr:row>40</xdr:row>
      <xdr:rowOff>19050</xdr:rowOff>
    </xdr:to>
    <xdr:graphicFrame macro="">
      <xdr:nvGraphicFramePr>
        <xdr:cNvPr id="2" name="Diagramm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9525</xdr:colOff>
      <xdr:row>5</xdr:row>
      <xdr:rowOff>76200</xdr:rowOff>
    </xdr:from>
    <xdr:to>
      <xdr:col>23</xdr:col>
      <xdr:colOff>381000</xdr:colOff>
      <xdr:row>32</xdr:row>
      <xdr:rowOff>114300</xdr:rowOff>
    </xdr:to>
    <xdr:graphicFrame macro="">
      <xdr:nvGraphicFramePr>
        <xdr:cNvPr id="3" name="Diagramm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51"/>
  <sheetViews>
    <sheetView workbookViewId="0">
      <selection activeCell="B9" sqref="B9"/>
    </sheetView>
  </sheetViews>
  <sheetFormatPr defaultColWidth="7.7109375" defaultRowHeight="11.25" x14ac:dyDescent="0.2"/>
  <cols>
    <col min="1" max="1" width="9.5703125" style="1" customWidth="1"/>
    <col min="2" max="2" width="7.7109375" style="1"/>
    <col min="3" max="3" width="15.7109375" style="1" customWidth="1"/>
    <col min="4" max="11" width="7.7109375" style="1"/>
    <col min="12" max="12" width="8.5703125" style="1" customWidth="1"/>
    <col min="13" max="16384" width="7.7109375" style="1"/>
  </cols>
  <sheetData>
    <row r="1" spans="1:25" ht="44.25" customHeight="1" x14ac:dyDescent="0.25">
      <c r="A1" s="41" t="s">
        <v>23</v>
      </c>
      <c r="B1" s="42"/>
      <c r="C1" s="42"/>
      <c r="D1" s="42"/>
      <c r="E1" s="42"/>
      <c r="F1" s="42"/>
      <c r="G1" s="42"/>
      <c r="H1" s="42"/>
      <c r="I1" s="42"/>
      <c r="J1" s="42"/>
      <c r="K1" s="42"/>
      <c r="L1" s="43"/>
      <c r="M1" s="44" t="s">
        <v>22</v>
      </c>
      <c r="N1" s="45"/>
      <c r="O1" s="45"/>
      <c r="P1" s="45"/>
      <c r="Q1" s="46"/>
      <c r="R1" s="47" t="s">
        <v>18</v>
      </c>
      <c r="S1" s="48"/>
      <c r="T1" s="28" t="s">
        <v>30</v>
      </c>
      <c r="U1" s="27"/>
      <c r="V1" s="27"/>
      <c r="W1" s="27"/>
      <c r="X1" s="27"/>
      <c r="Y1" s="27"/>
    </row>
    <row r="2" spans="1:25" x14ac:dyDescent="0.2">
      <c r="A2" s="49" t="s">
        <v>29</v>
      </c>
      <c r="B2" s="50"/>
      <c r="C2" s="51"/>
      <c r="D2" s="6" t="s">
        <v>0</v>
      </c>
      <c r="E2" s="6" t="s">
        <v>20</v>
      </c>
      <c r="F2" s="6" t="s">
        <v>6</v>
      </c>
      <c r="G2" s="6" t="s">
        <v>7</v>
      </c>
      <c r="H2" s="6" t="s">
        <v>8</v>
      </c>
      <c r="I2" s="6" t="s">
        <v>9</v>
      </c>
      <c r="J2" s="6" t="s">
        <v>12</v>
      </c>
      <c r="K2" s="3" t="s">
        <v>13</v>
      </c>
      <c r="L2" s="3" t="s">
        <v>14</v>
      </c>
      <c r="M2" s="3"/>
      <c r="N2" s="3"/>
      <c r="O2" s="3"/>
      <c r="P2" s="3"/>
      <c r="Q2" s="3"/>
      <c r="R2" s="6" t="s">
        <v>16</v>
      </c>
      <c r="S2" s="6" t="s">
        <v>6</v>
      </c>
      <c r="T2" s="6" t="s">
        <v>7</v>
      </c>
      <c r="U2" s="6" t="s">
        <v>8</v>
      </c>
      <c r="V2" s="6" t="s">
        <v>9</v>
      </c>
      <c r="W2" s="6" t="s">
        <v>12</v>
      </c>
      <c r="X2" s="6" t="s">
        <v>13</v>
      </c>
      <c r="Y2" s="6" t="s">
        <v>14</v>
      </c>
    </row>
    <row r="3" spans="1:25" ht="11.25" customHeight="1" x14ac:dyDescent="0.2">
      <c r="A3" s="52"/>
      <c r="B3" s="53"/>
      <c r="C3" s="54"/>
      <c r="D3" s="6" t="s">
        <v>17</v>
      </c>
      <c r="E3" s="1">
        <v>-18.943000000000001</v>
      </c>
      <c r="F3" s="1">
        <v>-14.63</v>
      </c>
      <c r="G3" s="5">
        <v>-96.605999999999995</v>
      </c>
      <c r="H3" s="1">
        <v>-55.311999999999998</v>
      </c>
      <c r="I3" s="1">
        <v>-31.088999999999999</v>
      </c>
      <c r="J3" s="1">
        <v>-35.549100000000003</v>
      </c>
      <c r="K3" s="2">
        <v>-43.116999999999997</v>
      </c>
      <c r="L3" s="2">
        <v>-38.095999999999997</v>
      </c>
      <c r="M3" s="2"/>
      <c r="N3" s="2"/>
      <c r="O3" s="2"/>
      <c r="P3" s="2"/>
      <c r="Q3" s="3"/>
    </row>
    <row r="4" spans="1:25" ht="11.25" customHeight="1" x14ac:dyDescent="0.2">
      <c r="A4" s="52"/>
      <c r="B4" s="53"/>
      <c r="C4" s="54"/>
      <c r="D4" s="6" t="s">
        <v>26</v>
      </c>
      <c r="G4" s="5"/>
      <c r="K4" s="2"/>
      <c r="L4" s="2"/>
      <c r="M4" s="2"/>
      <c r="N4" s="2"/>
      <c r="O4" s="2"/>
      <c r="P4" s="2"/>
      <c r="Q4" s="3"/>
    </row>
    <row r="5" spans="1:25" x14ac:dyDescent="0.2">
      <c r="A5" s="52"/>
      <c r="B5" s="53"/>
      <c r="C5" s="54"/>
      <c r="D5" s="6" t="s">
        <v>3</v>
      </c>
      <c r="E5" s="1">
        <v>1507.01</v>
      </c>
      <c r="F5" s="1">
        <v>1592.9</v>
      </c>
      <c r="G5" s="5">
        <v>1439.3</v>
      </c>
      <c r="H5" s="1">
        <v>1281.0999999999999</v>
      </c>
      <c r="I5" s="1">
        <v>1489.7</v>
      </c>
      <c r="J5" s="1">
        <v>1444</v>
      </c>
      <c r="K5" s="2">
        <v>1039.2</v>
      </c>
      <c r="L5" s="2">
        <v>1526.9</v>
      </c>
      <c r="M5" s="2"/>
      <c r="N5" s="2"/>
      <c r="O5" s="2"/>
      <c r="P5" s="2"/>
      <c r="Q5" s="3"/>
    </row>
    <row r="6" spans="1:25" x14ac:dyDescent="0.2">
      <c r="A6" s="52"/>
      <c r="B6" s="53"/>
      <c r="C6" s="54"/>
      <c r="D6" s="6" t="s">
        <v>4</v>
      </c>
      <c r="E6" s="1">
        <v>479.12900000000002</v>
      </c>
      <c r="F6" s="1">
        <v>468.58</v>
      </c>
      <c r="G6" s="5">
        <v>1199.5</v>
      </c>
      <c r="H6" s="1">
        <v>840.35</v>
      </c>
      <c r="I6" s="1">
        <v>618.40300000000002</v>
      </c>
      <c r="J6" s="1">
        <v>701.21</v>
      </c>
      <c r="K6" s="2">
        <v>890.8</v>
      </c>
      <c r="L6" s="2">
        <v>715.18</v>
      </c>
      <c r="M6" s="2"/>
      <c r="N6" s="2"/>
      <c r="O6" s="2"/>
      <c r="P6" s="2"/>
      <c r="Q6" s="3"/>
    </row>
    <row r="7" spans="1:25" ht="13.5" customHeight="1" x14ac:dyDescent="0.2">
      <c r="A7" s="52"/>
      <c r="B7" s="53"/>
      <c r="C7" s="54"/>
      <c r="D7" s="6" t="s">
        <v>27</v>
      </c>
      <c r="E7" s="1">
        <v>0.78754999999999997</v>
      </c>
      <c r="F7" s="1">
        <v>0.68340000000000001</v>
      </c>
      <c r="G7" s="5">
        <v>2.7446000000000002</v>
      </c>
      <c r="H7" s="1">
        <v>1.6698999999999999</v>
      </c>
      <c r="I7" s="1">
        <v>0.99124999999999996</v>
      </c>
      <c r="J7" s="1">
        <v>1.0071000000000001</v>
      </c>
      <c r="K7" s="2">
        <v>1.2734000000000001</v>
      </c>
      <c r="L7" s="2">
        <v>1.2706</v>
      </c>
      <c r="M7" s="2"/>
      <c r="N7" s="2"/>
      <c r="O7" s="2"/>
      <c r="P7" s="2"/>
      <c r="Q7" s="3"/>
    </row>
    <row r="8" spans="1:25" ht="13.5" customHeight="1" x14ac:dyDescent="0.2">
      <c r="A8" s="55"/>
      <c r="B8" s="56"/>
      <c r="C8" s="57"/>
      <c r="D8" s="6" t="s">
        <v>5</v>
      </c>
      <c r="E8" s="1">
        <v>0</v>
      </c>
      <c r="F8" s="1">
        <v>0</v>
      </c>
      <c r="G8" s="5">
        <v>0</v>
      </c>
      <c r="H8" s="1">
        <v>0</v>
      </c>
      <c r="I8" s="1">
        <v>0</v>
      </c>
      <c r="J8" s="1">
        <v>0</v>
      </c>
      <c r="K8" s="4">
        <v>0</v>
      </c>
      <c r="L8" s="4">
        <v>0</v>
      </c>
      <c r="M8" s="4"/>
      <c r="N8" s="4"/>
      <c r="O8" s="4"/>
      <c r="P8" s="4"/>
      <c r="Q8" s="4"/>
    </row>
    <row r="9" spans="1:25" x14ac:dyDescent="0.2">
      <c r="A9" s="11" t="s">
        <v>25</v>
      </c>
      <c r="B9" s="12">
        <v>34</v>
      </c>
      <c r="C9" s="1">
        <v>0</v>
      </c>
      <c r="D9" s="1" t="s">
        <v>21</v>
      </c>
      <c r="E9" s="1">
        <v>0.98129999999999995</v>
      </c>
      <c r="F9" s="1">
        <v>0.96260000000000001</v>
      </c>
      <c r="G9" s="1">
        <v>0.96109999999999995</v>
      </c>
      <c r="H9" s="1">
        <v>0.97030000000000005</v>
      </c>
      <c r="I9" s="1">
        <v>0.97170000000000001</v>
      </c>
      <c r="J9" s="1">
        <v>0.96660000000000001</v>
      </c>
      <c r="K9" s="1">
        <v>0.97160000000000002</v>
      </c>
      <c r="L9" s="1">
        <v>0.92520000000000002</v>
      </c>
      <c r="W9" s="9"/>
    </row>
    <row r="10" spans="1:25" x14ac:dyDescent="0.2">
      <c r="A10" s="1" t="s">
        <v>24</v>
      </c>
      <c r="B10" s="1" t="s">
        <v>2</v>
      </c>
      <c r="E10" s="1" t="s">
        <v>10</v>
      </c>
      <c r="F10" s="1" t="s">
        <v>10</v>
      </c>
      <c r="G10" s="1" t="s">
        <v>10</v>
      </c>
      <c r="H10" s="1" t="s">
        <v>10</v>
      </c>
      <c r="I10" s="1" t="s">
        <v>10</v>
      </c>
      <c r="J10" s="1" t="s">
        <v>10</v>
      </c>
      <c r="K10" s="1" t="s">
        <v>10</v>
      </c>
      <c r="L10" s="1" t="s">
        <v>10</v>
      </c>
      <c r="R10" s="1" t="s">
        <v>11</v>
      </c>
      <c r="S10" s="1" t="s">
        <v>11</v>
      </c>
      <c r="T10" s="1" t="s">
        <v>11</v>
      </c>
      <c r="U10" s="1" t="s">
        <v>11</v>
      </c>
      <c r="V10" s="1" t="s">
        <v>11</v>
      </c>
      <c r="W10" s="9" t="s">
        <v>11</v>
      </c>
      <c r="X10" s="1" t="s">
        <v>11</v>
      </c>
      <c r="Y10" s="1" t="s">
        <v>11</v>
      </c>
    </row>
    <row r="11" spans="1:25" x14ac:dyDescent="0.2">
      <c r="A11" s="1">
        <v>0</v>
      </c>
      <c r="B11" s="1">
        <f>$B$9/3.6</f>
        <v>9.4444444444444446</v>
      </c>
      <c r="E11" s="1">
        <f>E$3*$B11^2+E$5*$A11*$B11+E$6*$B11+E$7*$B11^3+E$8</f>
        <v>3498.8871519204395</v>
      </c>
      <c r="F11" s="1">
        <f t="shared" ref="F11:L26" si="0">F$3*$B11^2+F$5*$A11*$B11+F$6*$B11+F$7*$B11^3+F$8</f>
        <v>3696.2284979423866</v>
      </c>
      <c r="G11" s="1">
        <f t="shared" si="0"/>
        <v>5023.7034636488352</v>
      </c>
      <c r="H11" s="1">
        <f t="shared" si="0"/>
        <v>4409.7040980795609</v>
      </c>
      <c r="I11" s="1">
        <f t="shared" si="0"/>
        <v>3902.4606807270234</v>
      </c>
      <c r="J11" s="1">
        <f t="shared" si="0"/>
        <v>4300.04925925926</v>
      </c>
      <c r="K11" s="1">
        <f t="shared" si="0"/>
        <v>5639.9202331961587</v>
      </c>
      <c r="L11" s="1">
        <f t="shared" si="0"/>
        <v>4426.7889231824411</v>
      </c>
      <c r="R11" s="1">
        <f>E11/$B11/3600</f>
        <v>0.10290844564471881</v>
      </c>
      <c r="S11" s="1">
        <f t="shared" ref="S11:AA26" si="1">F11/$B11/3600</f>
        <v>0.10871260288065843</v>
      </c>
      <c r="T11" s="1">
        <f t="shared" si="1"/>
        <v>0.14775598422496572</v>
      </c>
      <c r="U11" s="1">
        <f t="shared" si="1"/>
        <v>0.12969717935528122</v>
      </c>
      <c r="V11" s="1">
        <f t="shared" si="1"/>
        <v>0.11477825531550069</v>
      </c>
      <c r="W11" s="9">
        <f t="shared" si="1"/>
        <v>0.12647203703703705</v>
      </c>
      <c r="X11" s="1">
        <f t="shared" si="1"/>
        <v>0.16588000685871057</v>
      </c>
      <c r="Y11" s="1">
        <f t="shared" si="1"/>
        <v>0.13019967421124826</v>
      </c>
    </row>
    <row r="12" spans="1:25" x14ac:dyDescent="0.2">
      <c r="A12" s="1">
        <v>0.1</v>
      </c>
      <c r="B12" s="1">
        <f t="shared" ref="B12:B51" si="2">$B$9/3.6</f>
        <v>9.4444444444444446</v>
      </c>
      <c r="E12" s="1">
        <f t="shared" ref="E12:L49" si="3">E$3*$B12^2+E$5*$A12*$B12+E$6*$B12+E$7*$B12^3+E$8</f>
        <v>4922.1743741426617</v>
      </c>
      <c r="F12" s="1">
        <f t="shared" si="0"/>
        <v>5200.6340534979427</v>
      </c>
      <c r="G12" s="1">
        <f t="shared" si="0"/>
        <v>6383.0423525377246</v>
      </c>
      <c r="H12" s="1">
        <f t="shared" si="0"/>
        <v>5619.6318758573398</v>
      </c>
      <c r="I12" s="1">
        <f t="shared" si="0"/>
        <v>5309.3995696159127</v>
      </c>
      <c r="J12" s="1">
        <f t="shared" si="0"/>
        <v>5663.8270370370374</v>
      </c>
      <c r="K12" s="1">
        <f t="shared" si="0"/>
        <v>6621.3868998628259</v>
      </c>
      <c r="L12" s="1">
        <f t="shared" si="0"/>
        <v>5868.8611454046641</v>
      </c>
      <c r="R12" s="1">
        <f t="shared" ref="R12:AA49" si="4">E12/$B12/3600</f>
        <v>0.1447698345336077</v>
      </c>
      <c r="S12" s="1">
        <f t="shared" si="1"/>
        <v>0.15295982510288067</v>
      </c>
      <c r="T12" s="1">
        <f t="shared" si="1"/>
        <v>0.18773653978052129</v>
      </c>
      <c r="U12" s="1">
        <f t="shared" si="1"/>
        <v>0.16528329046639234</v>
      </c>
      <c r="V12" s="1">
        <f t="shared" si="1"/>
        <v>0.15615881087105626</v>
      </c>
      <c r="W12" s="9">
        <f t="shared" si="1"/>
        <v>0.16658314814814815</v>
      </c>
      <c r="X12" s="1">
        <f t="shared" si="1"/>
        <v>0.19474667352537722</v>
      </c>
      <c r="Y12" s="1">
        <f t="shared" si="1"/>
        <v>0.17261356310013717</v>
      </c>
    </row>
    <row r="13" spans="1:25" x14ac:dyDescent="0.2">
      <c r="A13" s="1">
        <v>0.2</v>
      </c>
      <c r="B13" s="1">
        <f t="shared" si="2"/>
        <v>9.4444444444444446</v>
      </c>
      <c r="E13" s="1">
        <f t="shared" si="3"/>
        <v>6345.461596364883</v>
      </c>
      <c r="F13" s="1">
        <f t="shared" si="0"/>
        <v>6705.0396090534987</v>
      </c>
      <c r="G13" s="1">
        <f t="shared" si="0"/>
        <v>7742.3812414266122</v>
      </c>
      <c r="H13" s="1">
        <f t="shared" si="0"/>
        <v>6829.5596536351168</v>
      </c>
      <c r="I13" s="1">
        <f t="shared" si="0"/>
        <v>6716.3384585048016</v>
      </c>
      <c r="J13" s="1">
        <f t="shared" si="0"/>
        <v>7027.6048148148147</v>
      </c>
      <c r="K13" s="1">
        <f t="shared" si="0"/>
        <v>7602.853566529493</v>
      </c>
      <c r="L13" s="1">
        <f t="shared" si="0"/>
        <v>7310.933367626887</v>
      </c>
      <c r="R13" s="1">
        <f t="shared" si="4"/>
        <v>0.18663122342249655</v>
      </c>
      <c r="S13" s="1">
        <f t="shared" si="1"/>
        <v>0.19720704732510291</v>
      </c>
      <c r="T13" s="1">
        <f t="shared" si="1"/>
        <v>0.22771709533607681</v>
      </c>
      <c r="U13" s="1">
        <f t="shared" si="1"/>
        <v>0.20086940157750341</v>
      </c>
      <c r="V13" s="1">
        <f t="shared" si="1"/>
        <v>0.19753936642661182</v>
      </c>
      <c r="W13" s="9">
        <f t="shared" si="1"/>
        <v>0.20669425925925927</v>
      </c>
      <c r="X13" s="1">
        <f t="shared" si="1"/>
        <v>0.2236133401920439</v>
      </c>
      <c r="Y13" s="1">
        <f t="shared" si="1"/>
        <v>0.21502745198902609</v>
      </c>
    </row>
    <row r="14" spans="1:25" x14ac:dyDescent="0.2">
      <c r="A14" s="1">
        <v>0.3</v>
      </c>
      <c r="B14" s="1">
        <f t="shared" si="2"/>
        <v>9.4444444444444446</v>
      </c>
      <c r="E14" s="1">
        <f t="shared" si="3"/>
        <v>7768.7488185871061</v>
      </c>
      <c r="F14" s="1">
        <f t="shared" si="0"/>
        <v>8209.4451646090547</v>
      </c>
      <c r="G14" s="1">
        <f t="shared" si="0"/>
        <v>9101.7201303155016</v>
      </c>
      <c r="H14" s="1">
        <f t="shared" si="0"/>
        <v>8039.4874314128956</v>
      </c>
      <c r="I14" s="1">
        <f t="shared" si="0"/>
        <v>8123.2773473936904</v>
      </c>
      <c r="J14" s="1">
        <f t="shared" si="0"/>
        <v>8391.3825925925939</v>
      </c>
      <c r="K14" s="1">
        <f t="shared" si="0"/>
        <v>8584.3202331961602</v>
      </c>
      <c r="L14" s="1">
        <f t="shared" si="0"/>
        <v>8753.0055898491082</v>
      </c>
      <c r="R14" s="1">
        <f t="shared" si="4"/>
        <v>0.22849261231138548</v>
      </c>
      <c r="S14" s="1">
        <f t="shared" si="1"/>
        <v>0.24145426954732513</v>
      </c>
      <c r="T14" s="1">
        <f t="shared" si="1"/>
        <v>0.26769765089163239</v>
      </c>
      <c r="U14" s="1">
        <f t="shared" si="1"/>
        <v>0.23645551268861456</v>
      </c>
      <c r="V14" s="1">
        <f t="shared" si="1"/>
        <v>0.23891992198216735</v>
      </c>
      <c r="W14" s="9">
        <f t="shared" si="1"/>
        <v>0.2468053703703704</v>
      </c>
      <c r="X14" s="1">
        <f t="shared" si="1"/>
        <v>0.25248000685871058</v>
      </c>
      <c r="Y14" s="1">
        <f t="shared" si="1"/>
        <v>0.25744134087791498</v>
      </c>
    </row>
    <row r="15" spans="1:25" x14ac:dyDescent="0.2">
      <c r="A15" s="1">
        <v>0.4</v>
      </c>
      <c r="B15" s="1">
        <f t="shared" si="2"/>
        <v>9.4444444444444446</v>
      </c>
      <c r="E15" s="1">
        <f t="shared" si="3"/>
        <v>9192.0360408093275</v>
      </c>
      <c r="F15" s="1">
        <f t="shared" si="0"/>
        <v>9713.8507201646098</v>
      </c>
      <c r="G15" s="1">
        <f t="shared" si="0"/>
        <v>10461.059019204391</v>
      </c>
      <c r="H15" s="1">
        <f t="shared" si="0"/>
        <v>9249.4152091906726</v>
      </c>
      <c r="I15" s="1">
        <f t="shared" si="0"/>
        <v>9530.2162362825784</v>
      </c>
      <c r="J15" s="1">
        <f t="shared" si="0"/>
        <v>9755.1603703703713</v>
      </c>
      <c r="K15" s="1">
        <f t="shared" si="0"/>
        <v>9565.7868998628255</v>
      </c>
      <c r="L15" s="1">
        <f t="shared" si="0"/>
        <v>10195.077812071333</v>
      </c>
      <c r="R15" s="1">
        <f t="shared" si="4"/>
        <v>0.27035400120027436</v>
      </c>
      <c r="S15" s="1">
        <f t="shared" si="1"/>
        <v>0.28570149176954734</v>
      </c>
      <c r="T15" s="1">
        <f t="shared" si="1"/>
        <v>0.30767820644718802</v>
      </c>
      <c r="U15" s="1">
        <f t="shared" si="1"/>
        <v>0.27204162379972563</v>
      </c>
      <c r="V15" s="1">
        <f t="shared" si="1"/>
        <v>0.28030047753772286</v>
      </c>
      <c r="W15" s="9">
        <f t="shared" si="1"/>
        <v>0.28691648148148152</v>
      </c>
      <c r="X15" s="1">
        <f t="shared" si="1"/>
        <v>0.28134667352537723</v>
      </c>
      <c r="Y15" s="1">
        <f t="shared" si="1"/>
        <v>0.2998552297668039</v>
      </c>
    </row>
    <row r="16" spans="1:25" x14ac:dyDescent="0.2">
      <c r="A16" s="1">
        <v>0.5</v>
      </c>
      <c r="B16" s="1">
        <f t="shared" si="2"/>
        <v>9.4444444444444446</v>
      </c>
      <c r="E16" s="1">
        <f t="shared" si="3"/>
        <v>10615.323263031551</v>
      </c>
      <c r="F16" s="1">
        <f t="shared" si="0"/>
        <v>11218.256275720165</v>
      </c>
      <c r="G16" s="1">
        <f t="shared" si="0"/>
        <v>11820.397908093279</v>
      </c>
      <c r="H16" s="1">
        <f t="shared" si="0"/>
        <v>10459.342986968451</v>
      </c>
      <c r="I16" s="1">
        <f t="shared" si="0"/>
        <v>10937.155125171468</v>
      </c>
      <c r="J16" s="1">
        <f t="shared" si="0"/>
        <v>11118.938148148149</v>
      </c>
      <c r="K16" s="1">
        <f t="shared" si="0"/>
        <v>10547.253566529493</v>
      </c>
      <c r="L16" s="1">
        <f t="shared" si="0"/>
        <v>11637.150034293554</v>
      </c>
      <c r="R16" s="1">
        <f t="shared" si="4"/>
        <v>0.31221539008916327</v>
      </c>
      <c r="S16" s="1">
        <f t="shared" si="1"/>
        <v>0.32994871399176956</v>
      </c>
      <c r="T16" s="1">
        <f t="shared" si="1"/>
        <v>0.34765876200274348</v>
      </c>
      <c r="U16" s="1">
        <f t="shared" si="1"/>
        <v>0.30762773491083678</v>
      </c>
      <c r="V16" s="1">
        <f t="shared" si="1"/>
        <v>0.32168103309327845</v>
      </c>
      <c r="W16" s="9">
        <f t="shared" si="1"/>
        <v>0.32702759259259262</v>
      </c>
      <c r="X16" s="1">
        <f t="shared" si="1"/>
        <v>0.31021334019204388</v>
      </c>
      <c r="Y16" s="1">
        <f t="shared" si="1"/>
        <v>0.34226911865569276</v>
      </c>
    </row>
    <row r="17" spans="1:25" x14ac:dyDescent="0.2">
      <c r="A17" s="1">
        <v>0.6</v>
      </c>
      <c r="B17" s="1">
        <f t="shared" si="2"/>
        <v>9.4444444444444446</v>
      </c>
      <c r="E17" s="1">
        <f t="shared" si="3"/>
        <v>12038.610485253772</v>
      </c>
      <c r="F17" s="1">
        <f t="shared" si="0"/>
        <v>12722.661831275722</v>
      </c>
      <c r="G17" s="1">
        <f t="shared" si="0"/>
        <v>13179.736796982168</v>
      </c>
      <c r="H17" s="1">
        <f t="shared" si="0"/>
        <v>11669.270764746228</v>
      </c>
      <c r="I17" s="1">
        <f t="shared" si="0"/>
        <v>12344.094014060356</v>
      </c>
      <c r="J17" s="1">
        <f t="shared" si="0"/>
        <v>12482.715925925928</v>
      </c>
      <c r="K17" s="1">
        <f t="shared" si="0"/>
        <v>11528.72023319616</v>
      </c>
      <c r="L17" s="1">
        <f t="shared" si="0"/>
        <v>13079.222256515775</v>
      </c>
      <c r="R17" s="1">
        <f t="shared" si="4"/>
        <v>0.35407677897805212</v>
      </c>
      <c r="S17" s="1">
        <f t="shared" si="1"/>
        <v>0.37419593621399183</v>
      </c>
      <c r="T17" s="1">
        <f t="shared" si="1"/>
        <v>0.38763931755829906</v>
      </c>
      <c r="U17" s="1">
        <f t="shared" si="1"/>
        <v>0.34321384602194788</v>
      </c>
      <c r="V17" s="1">
        <f t="shared" si="1"/>
        <v>0.36306158864883398</v>
      </c>
      <c r="W17" s="9">
        <f t="shared" si="1"/>
        <v>0.36713870370370372</v>
      </c>
      <c r="X17" s="1">
        <f t="shared" si="1"/>
        <v>0.33908000685871059</v>
      </c>
      <c r="Y17" s="1">
        <f t="shared" si="1"/>
        <v>0.38468300754458162</v>
      </c>
    </row>
    <row r="18" spans="1:25" x14ac:dyDescent="0.2">
      <c r="A18" s="1">
        <v>0.7</v>
      </c>
      <c r="B18" s="1">
        <f t="shared" si="2"/>
        <v>9.4444444444444446</v>
      </c>
      <c r="E18" s="1">
        <f t="shared" si="3"/>
        <v>13461.897707475993</v>
      </c>
      <c r="F18" s="1">
        <f t="shared" si="0"/>
        <v>14227.067386831277</v>
      </c>
      <c r="G18" s="1">
        <f t="shared" si="0"/>
        <v>14539.075685871056</v>
      </c>
      <c r="H18" s="1">
        <f t="shared" si="0"/>
        <v>12879.198542524005</v>
      </c>
      <c r="I18" s="1">
        <f t="shared" si="0"/>
        <v>13751.032902949246</v>
      </c>
      <c r="J18" s="1">
        <f t="shared" si="0"/>
        <v>13846.493703703703</v>
      </c>
      <c r="K18" s="1">
        <f t="shared" si="0"/>
        <v>12510.186899862825</v>
      </c>
      <c r="L18" s="1">
        <f t="shared" si="0"/>
        <v>14521.294478737997</v>
      </c>
      <c r="R18" s="1">
        <f t="shared" si="4"/>
        <v>0.39593816786694097</v>
      </c>
      <c r="S18" s="1">
        <f t="shared" si="1"/>
        <v>0.41844315843621405</v>
      </c>
      <c r="T18" s="1">
        <f t="shared" si="1"/>
        <v>0.42761987311385458</v>
      </c>
      <c r="U18" s="1">
        <f t="shared" si="1"/>
        <v>0.37879995713305897</v>
      </c>
      <c r="V18" s="1">
        <f t="shared" si="1"/>
        <v>0.40444214420438956</v>
      </c>
      <c r="W18" s="9">
        <f t="shared" si="1"/>
        <v>0.40724981481481481</v>
      </c>
      <c r="X18" s="1">
        <f t="shared" si="1"/>
        <v>0.36794667352537719</v>
      </c>
      <c r="Y18" s="1">
        <f t="shared" si="1"/>
        <v>0.42709689643347049</v>
      </c>
    </row>
    <row r="19" spans="1:25" x14ac:dyDescent="0.2">
      <c r="A19" s="1">
        <v>0.8</v>
      </c>
      <c r="B19" s="1">
        <f t="shared" si="2"/>
        <v>9.4444444444444446</v>
      </c>
      <c r="E19" s="1">
        <f t="shared" si="3"/>
        <v>14885.184929698216</v>
      </c>
      <c r="F19" s="1">
        <f t="shared" si="0"/>
        <v>15731.472942386834</v>
      </c>
      <c r="G19" s="1">
        <f t="shared" si="0"/>
        <v>15898.414574759947</v>
      </c>
      <c r="H19" s="1">
        <f t="shared" si="0"/>
        <v>14089.126320301784</v>
      </c>
      <c r="I19" s="1">
        <f t="shared" si="0"/>
        <v>15157.971791838132</v>
      </c>
      <c r="J19" s="1">
        <f t="shared" si="0"/>
        <v>15210.271481481483</v>
      </c>
      <c r="K19" s="1">
        <f t="shared" si="0"/>
        <v>13491.653566529494</v>
      </c>
      <c r="L19" s="1">
        <f t="shared" si="0"/>
        <v>15963.366700960221</v>
      </c>
      <c r="R19" s="1">
        <f t="shared" si="4"/>
        <v>0.43779955675582988</v>
      </c>
      <c r="S19" s="1">
        <f t="shared" si="1"/>
        <v>0.46269038065843632</v>
      </c>
      <c r="T19" s="1">
        <f t="shared" si="1"/>
        <v>0.46760042866941021</v>
      </c>
      <c r="U19" s="1">
        <f t="shared" si="1"/>
        <v>0.41438606824417012</v>
      </c>
      <c r="V19" s="1">
        <f t="shared" si="1"/>
        <v>0.44582269975994504</v>
      </c>
      <c r="W19" s="9">
        <f t="shared" si="1"/>
        <v>0.44736092592592597</v>
      </c>
      <c r="X19" s="1">
        <f t="shared" si="1"/>
        <v>0.39681334019204395</v>
      </c>
      <c r="Y19" s="1">
        <f t="shared" si="1"/>
        <v>0.4695107853223594</v>
      </c>
    </row>
    <row r="20" spans="1:25" x14ac:dyDescent="0.2">
      <c r="A20" s="1">
        <v>0.9</v>
      </c>
      <c r="B20" s="1">
        <f t="shared" si="2"/>
        <v>9.4444444444444446</v>
      </c>
      <c r="E20" s="1">
        <f t="shared" si="3"/>
        <v>16308.472151920438</v>
      </c>
      <c r="F20" s="1">
        <f t="shared" si="0"/>
        <v>17235.878497942391</v>
      </c>
      <c r="G20" s="1">
        <f t="shared" si="0"/>
        <v>17257.753463648834</v>
      </c>
      <c r="H20" s="1">
        <f t="shared" si="0"/>
        <v>15299.054098079563</v>
      </c>
      <c r="I20" s="1">
        <f t="shared" si="0"/>
        <v>16564.910680727022</v>
      </c>
      <c r="J20" s="1">
        <f t="shared" si="0"/>
        <v>16574.04925925926</v>
      </c>
      <c r="K20" s="1">
        <f t="shared" si="0"/>
        <v>14473.120233196159</v>
      </c>
      <c r="L20" s="1">
        <f t="shared" si="0"/>
        <v>17405.438923182443</v>
      </c>
      <c r="R20" s="1">
        <f t="shared" si="4"/>
        <v>0.47966094564471873</v>
      </c>
      <c r="S20" s="1">
        <f t="shared" si="1"/>
        <v>0.50693760288065848</v>
      </c>
      <c r="T20" s="1">
        <f t="shared" si="1"/>
        <v>0.50758098422496578</v>
      </c>
      <c r="U20" s="1">
        <f t="shared" si="1"/>
        <v>0.44997217935528128</v>
      </c>
      <c r="V20" s="1">
        <f t="shared" si="1"/>
        <v>0.48720325531550063</v>
      </c>
      <c r="W20" s="9">
        <f t="shared" si="1"/>
        <v>0.48747203703703701</v>
      </c>
      <c r="X20" s="1">
        <f t="shared" si="1"/>
        <v>0.4256800068587106</v>
      </c>
      <c r="Y20" s="1">
        <f t="shared" si="1"/>
        <v>0.51192467421124832</v>
      </c>
    </row>
    <row r="21" spans="1:25" x14ac:dyDescent="0.2">
      <c r="A21" s="1">
        <v>1</v>
      </c>
      <c r="B21" s="1">
        <f t="shared" si="2"/>
        <v>9.4444444444444446</v>
      </c>
      <c r="E21" s="1">
        <f t="shared" si="3"/>
        <v>17731.759374142661</v>
      </c>
      <c r="F21" s="1">
        <f t="shared" si="0"/>
        <v>18740.284053497944</v>
      </c>
      <c r="G21" s="1">
        <f t="shared" si="0"/>
        <v>18617.092352537722</v>
      </c>
      <c r="H21" s="1">
        <f t="shared" si="0"/>
        <v>16508.981875857338</v>
      </c>
      <c r="I21" s="1">
        <f t="shared" si="0"/>
        <v>17971.849569615912</v>
      </c>
      <c r="J21" s="1">
        <f t="shared" si="0"/>
        <v>17937.827037037037</v>
      </c>
      <c r="K21" s="1">
        <f t="shared" si="0"/>
        <v>15454.586899862827</v>
      </c>
      <c r="L21" s="1">
        <f t="shared" si="0"/>
        <v>18847.511145404664</v>
      </c>
      <c r="R21" s="1">
        <f t="shared" si="4"/>
        <v>0.52152233453360763</v>
      </c>
      <c r="S21" s="1">
        <f t="shared" si="1"/>
        <v>0.55118482510288069</v>
      </c>
      <c r="T21" s="1">
        <f t="shared" si="1"/>
        <v>0.54756153978052124</v>
      </c>
      <c r="U21" s="1">
        <f t="shared" si="1"/>
        <v>0.48555829046639226</v>
      </c>
      <c r="V21" s="1">
        <f t="shared" si="1"/>
        <v>0.52858381087105621</v>
      </c>
      <c r="W21" s="9">
        <f t="shared" si="1"/>
        <v>0.52758314814814811</v>
      </c>
      <c r="X21" s="1">
        <f t="shared" si="1"/>
        <v>0.45454667352537725</v>
      </c>
      <c r="Y21" s="1">
        <f t="shared" si="1"/>
        <v>0.55433856310013718</v>
      </c>
    </row>
    <row r="22" spans="1:25" x14ac:dyDescent="0.2">
      <c r="A22" s="1">
        <v>1.1000000000000001</v>
      </c>
      <c r="B22" s="1">
        <f t="shared" si="2"/>
        <v>9.4444444444444446</v>
      </c>
      <c r="E22" s="1">
        <f t="shared" si="3"/>
        <v>19155.046596364886</v>
      </c>
      <c r="F22" s="1">
        <f t="shared" si="0"/>
        <v>20244.689609053505</v>
      </c>
      <c r="G22" s="1">
        <f t="shared" si="0"/>
        <v>19976.431241426613</v>
      </c>
      <c r="H22" s="1">
        <f t="shared" si="0"/>
        <v>17718.909653635117</v>
      </c>
      <c r="I22" s="1">
        <f t="shared" si="0"/>
        <v>19378.788458504801</v>
      </c>
      <c r="J22" s="1">
        <f t="shared" si="0"/>
        <v>19301.604814814815</v>
      </c>
      <c r="K22" s="1">
        <f t="shared" si="0"/>
        <v>16436.053566529496</v>
      </c>
      <c r="L22" s="1">
        <f t="shared" si="0"/>
        <v>20289.583367626889</v>
      </c>
      <c r="R22" s="1">
        <f t="shared" si="4"/>
        <v>0.56338372342249665</v>
      </c>
      <c r="S22" s="1">
        <f t="shared" si="1"/>
        <v>0.59543204732510302</v>
      </c>
      <c r="T22" s="1">
        <f t="shared" si="1"/>
        <v>0.58754209533607693</v>
      </c>
      <c r="U22" s="1">
        <f t="shared" si="1"/>
        <v>0.52114440157750341</v>
      </c>
      <c r="V22" s="1">
        <f t="shared" si="1"/>
        <v>0.56996436642661175</v>
      </c>
      <c r="W22" s="9">
        <f t="shared" si="1"/>
        <v>0.5676942592592592</v>
      </c>
      <c r="X22" s="1">
        <f t="shared" si="1"/>
        <v>0.48341334019204396</v>
      </c>
      <c r="Y22" s="1">
        <f t="shared" si="1"/>
        <v>0.59675245198902604</v>
      </c>
    </row>
    <row r="23" spans="1:25" x14ac:dyDescent="0.2">
      <c r="A23" s="1">
        <v>1.2</v>
      </c>
      <c r="B23" s="1">
        <f t="shared" si="2"/>
        <v>9.4444444444444446</v>
      </c>
      <c r="E23" s="1">
        <f t="shared" si="3"/>
        <v>20578.333818587107</v>
      </c>
      <c r="F23" s="1">
        <f t="shared" si="0"/>
        <v>21749.095164609058</v>
      </c>
      <c r="G23" s="1">
        <f t="shared" si="0"/>
        <v>21335.770130315501</v>
      </c>
      <c r="H23" s="1">
        <f t="shared" si="0"/>
        <v>18928.837431412896</v>
      </c>
      <c r="I23" s="1">
        <f t="shared" si="0"/>
        <v>20785.727347393688</v>
      </c>
      <c r="J23" s="1">
        <f t="shared" si="0"/>
        <v>20665.382592592592</v>
      </c>
      <c r="K23" s="1">
        <f t="shared" si="0"/>
        <v>17417.520233196159</v>
      </c>
      <c r="L23" s="1">
        <f t="shared" si="0"/>
        <v>21731.655589849106</v>
      </c>
      <c r="R23" s="1">
        <f t="shared" si="4"/>
        <v>0.60524511231138556</v>
      </c>
      <c r="S23" s="1">
        <f t="shared" si="1"/>
        <v>0.63967926954732524</v>
      </c>
      <c r="T23" s="1">
        <f t="shared" si="1"/>
        <v>0.62752265089163239</v>
      </c>
      <c r="U23" s="1">
        <f t="shared" si="1"/>
        <v>0.55673051268861462</v>
      </c>
      <c r="V23" s="1">
        <f t="shared" si="1"/>
        <v>0.61134492198216728</v>
      </c>
      <c r="W23" s="9">
        <f t="shared" si="1"/>
        <v>0.6078053703703703</v>
      </c>
      <c r="X23" s="1">
        <f t="shared" si="1"/>
        <v>0.51228000685871056</v>
      </c>
      <c r="Y23" s="1">
        <f t="shared" si="1"/>
        <v>0.6391663408779148</v>
      </c>
    </row>
    <row r="24" spans="1:25" x14ac:dyDescent="0.2">
      <c r="A24" s="1">
        <v>1.3</v>
      </c>
      <c r="B24" s="1">
        <f t="shared" si="2"/>
        <v>9.4444444444444446</v>
      </c>
      <c r="E24" s="1">
        <f t="shared" si="3"/>
        <v>22001.621040809328</v>
      </c>
      <c r="F24" s="1">
        <f t="shared" si="0"/>
        <v>23253.500720164611</v>
      </c>
      <c r="G24" s="1">
        <f t="shared" si="0"/>
        <v>22695.109019204388</v>
      </c>
      <c r="H24" s="1">
        <f t="shared" si="0"/>
        <v>20138.765209190671</v>
      </c>
      <c r="I24" s="1">
        <f t="shared" si="0"/>
        <v>22192.666236282577</v>
      </c>
      <c r="J24" s="1">
        <f t="shared" si="0"/>
        <v>22029.160370370373</v>
      </c>
      <c r="K24" s="1">
        <f t="shared" si="0"/>
        <v>18398.986899862826</v>
      </c>
      <c r="L24" s="1">
        <f t="shared" si="0"/>
        <v>23173.727812071334</v>
      </c>
      <c r="R24" s="1">
        <f t="shared" si="4"/>
        <v>0.64710650120027435</v>
      </c>
      <c r="S24" s="1">
        <f t="shared" si="1"/>
        <v>0.68392649176954745</v>
      </c>
      <c r="T24" s="1">
        <f t="shared" si="1"/>
        <v>0.66750320644718786</v>
      </c>
      <c r="U24" s="1">
        <f t="shared" si="1"/>
        <v>0.59231662379972561</v>
      </c>
      <c r="V24" s="1">
        <f t="shared" si="1"/>
        <v>0.65272547753772292</v>
      </c>
      <c r="W24" s="9">
        <f t="shared" si="1"/>
        <v>0.64791648148148162</v>
      </c>
      <c r="X24" s="1">
        <f t="shared" si="1"/>
        <v>0.54114667352537715</v>
      </c>
      <c r="Y24" s="1">
        <f t="shared" si="1"/>
        <v>0.68158022976680399</v>
      </c>
    </row>
    <row r="25" spans="1:25" s="8" customFormat="1" x14ac:dyDescent="0.2">
      <c r="A25" s="1">
        <v>1.4</v>
      </c>
      <c r="B25" s="1">
        <f t="shared" si="2"/>
        <v>9.4444444444444446</v>
      </c>
      <c r="C25" s="1"/>
      <c r="E25" s="1">
        <f t="shared" si="3"/>
        <v>23424.90826303155</v>
      </c>
      <c r="F25" s="1">
        <f t="shared" si="0"/>
        <v>24757.906275720168</v>
      </c>
      <c r="G25" s="1">
        <f t="shared" si="0"/>
        <v>24054.447908093276</v>
      </c>
      <c r="H25" s="1">
        <f t="shared" si="0"/>
        <v>21348.692986968446</v>
      </c>
      <c r="I25" s="1">
        <f t="shared" si="0"/>
        <v>23599.605125171467</v>
      </c>
      <c r="J25" s="1">
        <f t="shared" si="0"/>
        <v>23392.938148148147</v>
      </c>
      <c r="K25" s="1">
        <f t="shared" si="0"/>
        <v>19380.45356652949</v>
      </c>
      <c r="L25" s="1">
        <f t="shared" si="0"/>
        <v>24615.800034293552</v>
      </c>
      <c r="M25" s="1"/>
      <c r="N25" s="1"/>
      <c r="R25" s="8">
        <f t="shared" si="4"/>
        <v>0.68896789008916315</v>
      </c>
      <c r="S25" s="8">
        <f t="shared" si="1"/>
        <v>0.72817371399176967</v>
      </c>
      <c r="T25" s="8">
        <f t="shared" si="1"/>
        <v>0.70748376200274343</v>
      </c>
      <c r="U25" s="8">
        <f t="shared" si="1"/>
        <v>0.6279027349108367</v>
      </c>
      <c r="V25" s="8">
        <f t="shared" si="1"/>
        <v>0.69410603309327834</v>
      </c>
      <c r="W25" s="10">
        <f t="shared" si="1"/>
        <v>0.68802759259259261</v>
      </c>
      <c r="X25" s="8">
        <f t="shared" si="1"/>
        <v>0.57001334019204375</v>
      </c>
      <c r="Y25" s="8">
        <f t="shared" si="1"/>
        <v>0.72399411865569263</v>
      </c>
    </row>
    <row r="26" spans="1:25" x14ac:dyDescent="0.2">
      <c r="A26" s="1">
        <v>1.5</v>
      </c>
      <c r="B26" s="1">
        <f t="shared" si="2"/>
        <v>9.4444444444444446</v>
      </c>
      <c r="E26" s="1">
        <f t="shared" si="3"/>
        <v>24848.195485253771</v>
      </c>
      <c r="F26" s="1">
        <f t="shared" si="0"/>
        <v>26262.311831275725</v>
      </c>
      <c r="G26" s="1">
        <f t="shared" si="0"/>
        <v>25413.786796982164</v>
      </c>
      <c r="H26" s="1">
        <f t="shared" si="0"/>
        <v>22558.620764746225</v>
      </c>
      <c r="I26" s="1">
        <f t="shared" si="0"/>
        <v>25006.544014060357</v>
      </c>
      <c r="J26" s="1">
        <f t="shared" si="0"/>
        <v>24756.715925925928</v>
      </c>
      <c r="K26" s="1">
        <f t="shared" si="0"/>
        <v>20361.920233196161</v>
      </c>
      <c r="L26" s="1">
        <f t="shared" si="0"/>
        <v>26057.872256515777</v>
      </c>
      <c r="R26" s="1">
        <f t="shared" si="4"/>
        <v>0.73082927897805205</v>
      </c>
      <c r="S26" s="1">
        <f t="shared" si="1"/>
        <v>0.77242093621399188</v>
      </c>
      <c r="T26" s="1">
        <f t="shared" si="1"/>
        <v>0.7474643175582989</v>
      </c>
      <c r="U26" s="1">
        <f t="shared" si="1"/>
        <v>0.6634888460219478</v>
      </c>
      <c r="V26" s="1">
        <f t="shared" si="1"/>
        <v>0.73548658864883398</v>
      </c>
      <c r="W26" s="9">
        <f t="shared" si="1"/>
        <v>0.7281387037037037</v>
      </c>
      <c r="X26" s="1">
        <f t="shared" si="1"/>
        <v>0.59888000685871057</v>
      </c>
      <c r="Y26" s="1">
        <f t="shared" si="1"/>
        <v>0.76640800754458172</v>
      </c>
    </row>
    <row r="27" spans="1:25" x14ac:dyDescent="0.2">
      <c r="A27" s="1">
        <v>1.6</v>
      </c>
      <c r="B27" s="1">
        <f t="shared" si="2"/>
        <v>9.4444444444444446</v>
      </c>
      <c r="E27" s="1">
        <f t="shared" si="3"/>
        <v>26271.482707475992</v>
      </c>
      <c r="F27" s="1">
        <f t="shared" si="3"/>
        <v>27766.717386831282</v>
      </c>
      <c r="G27" s="1">
        <f t="shared" si="3"/>
        <v>26773.125685871059</v>
      </c>
      <c r="H27" s="1">
        <f t="shared" si="3"/>
        <v>23768.548542524004</v>
      </c>
      <c r="I27" s="1">
        <f t="shared" si="3"/>
        <v>26413.482902949243</v>
      </c>
      <c r="J27" s="1">
        <f t="shared" si="3"/>
        <v>26120.493703703705</v>
      </c>
      <c r="K27" s="1">
        <f t="shared" si="3"/>
        <v>21343.386899862828</v>
      </c>
      <c r="L27" s="1">
        <f t="shared" si="3"/>
        <v>27499.944478738002</v>
      </c>
      <c r="R27" s="1">
        <f t="shared" si="4"/>
        <v>0.77269066786694096</v>
      </c>
      <c r="S27" s="1">
        <f t="shared" si="4"/>
        <v>0.81666815843621421</v>
      </c>
      <c r="T27" s="1">
        <f t="shared" si="4"/>
        <v>0.78744487311385469</v>
      </c>
      <c r="U27" s="1">
        <f t="shared" si="4"/>
        <v>0.69907495713305901</v>
      </c>
      <c r="V27" s="1">
        <f t="shared" si="4"/>
        <v>0.77686714420438951</v>
      </c>
      <c r="W27" s="9">
        <f t="shared" si="4"/>
        <v>0.7682498148148148</v>
      </c>
      <c r="X27" s="1">
        <f t="shared" si="4"/>
        <v>0.62774667352537727</v>
      </c>
      <c r="Y27" s="1">
        <f t="shared" si="4"/>
        <v>0.80882189643347058</v>
      </c>
    </row>
    <row r="28" spans="1:25" x14ac:dyDescent="0.2">
      <c r="A28" s="1">
        <v>1.7</v>
      </c>
      <c r="B28" s="1">
        <f t="shared" si="2"/>
        <v>9.4444444444444446</v>
      </c>
      <c r="E28" s="1">
        <f t="shared" si="3"/>
        <v>27694.769929698214</v>
      </c>
      <c r="F28" s="1">
        <f t="shared" si="3"/>
        <v>29271.122942386835</v>
      </c>
      <c r="G28" s="1">
        <f t="shared" si="3"/>
        <v>28132.464574759946</v>
      </c>
      <c r="H28" s="1">
        <f t="shared" si="3"/>
        <v>24978.476320301783</v>
      </c>
      <c r="I28" s="1">
        <f t="shared" si="3"/>
        <v>27820.421791838136</v>
      </c>
      <c r="J28" s="1">
        <f t="shared" si="3"/>
        <v>27484.271481481479</v>
      </c>
      <c r="K28" s="1">
        <f t="shared" si="3"/>
        <v>22324.853566529491</v>
      </c>
      <c r="L28" s="1">
        <f t="shared" si="3"/>
        <v>28942.016700960219</v>
      </c>
      <c r="R28" s="1">
        <f t="shared" si="4"/>
        <v>0.81455205675582976</v>
      </c>
      <c r="S28" s="1">
        <f t="shared" si="4"/>
        <v>0.86091538065843631</v>
      </c>
      <c r="T28" s="1">
        <f t="shared" si="4"/>
        <v>0.82742542866941016</v>
      </c>
      <c r="U28" s="1">
        <f t="shared" si="4"/>
        <v>0.7346610682441701</v>
      </c>
      <c r="V28" s="1">
        <f t="shared" si="4"/>
        <v>0.81824769975994516</v>
      </c>
      <c r="W28" s="9">
        <f t="shared" si="4"/>
        <v>0.8083609259259259</v>
      </c>
      <c r="X28" s="1">
        <f t="shared" si="4"/>
        <v>0.65661334019204387</v>
      </c>
      <c r="Y28" s="1">
        <f t="shared" si="4"/>
        <v>0.85123578532235933</v>
      </c>
    </row>
    <row r="29" spans="1:25" x14ac:dyDescent="0.2">
      <c r="A29" s="1">
        <v>1.8</v>
      </c>
      <c r="B29" s="1">
        <f t="shared" si="2"/>
        <v>9.4444444444444446</v>
      </c>
      <c r="E29" s="1">
        <f t="shared" si="3"/>
        <v>29118.057151920435</v>
      </c>
      <c r="F29" s="1">
        <f t="shared" si="3"/>
        <v>30775.528497942392</v>
      </c>
      <c r="G29" s="1">
        <f t="shared" si="3"/>
        <v>29491.803463648834</v>
      </c>
      <c r="H29" s="1">
        <f t="shared" si="3"/>
        <v>26188.404098079565</v>
      </c>
      <c r="I29" s="1">
        <f t="shared" si="3"/>
        <v>29227.360680727023</v>
      </c>
      <c r="J29" s="1">
        <f t="shared" si="3"/>
        <v>28848.049259259264</v>
      </c>
      <c r="K29" s="1">
        <f t="shared" si="3"/>
        <v>23306.320233196158</v>
      </c>
      <c r="L29" s="1">
        <f t="shared" si="3"/>
        <v>30384.088923182444</v>
      </c>
      <c r="R29" s="1">
        <f t="shared" si="4"/>
        <v>0.85641344564471866</v>
      </c>
      <c r="S29" s="1">
        <f t="shared" si="4"/>
        <v>0.90516260288065864</v>
      </c>
      <c r="T29" s="1">
        <f t="shared" si="4"/>
        <v>0.86740598422496573</v>
      </c>
      <c r="U29" s="1">
        <f t="shared" si="4"/>
        <v>0.77024717935528131</v>
      </c>
      <c r="V29" s="1">
        <f t="shared" si="4"/>
        <v>0.85962825531550069</v>
      </c>
      <c r="W29" s="9">
        <f t="shared" si="4"/>
        <v>0.84847203703703711</v>
      </c>
      <c r="X29" s="1">
        <f t="shared" si="4"/>
        <v>0.68548000685871047</v>
      </c>
      <c r="Y29" s="1">
        <f t="shared" si="4"/>
        <v>0.89364967421124841</v>
      </c>
    </row>
    <row r="30" spans="1:25" x14ac:dyDescent="0.2">
      <c r="A30" s="1">
        <v>1.9</v>
      </c>
      <c r="B30" s="1">
        <f t="shared" si="2"/>
        <v>9.4444444444444446</v>
      </c>
      <c r="E30" s="1">
        <f t="shared" si="3"/>
        <v>30541.344374142664</v>
      </c>
      <c r="F30" s="1">
        <f t="shared" si="3"/>
        <v>32279.934053497949</v>
      </c>
      <c r="G30" s="1">
        <f t="shared" si="3"/>
        <v>30851.142352537721</v>
      </c>
      <c r="H30" s="1">
        <f t="shared" si="3"/>
        <v>27398.33187585734</v>
      </c>
      <c r="I30" s="1">
        <f t="shared" si="3"/>
        <v>30634.299569615909</v>
      </c>
      <c r="J30" s="1">
        <f t="shared" si="3"/>
        <v>30211.827037037037</v>
      </c>
      <c r="K30" s="1">
        <f t="shared" si="3"/>
        <v>24287.786899862826</v>
      </c>
      <c r="L30" s="1">
        <f t="shared" si="3"/>
        <v>31826.161145404669</v>
      </c>
      <c r="R30" s="1">
        <f t="shared" si="4"/>
        <v>0.89827483453360768</v>
      </c>
      <c r="S30" s="1">
        <f t="shared" si="4"/>
        <v>0.94940982510288086</v>
      </c>
      <c r="T30" s="1">
        <f t="shared" si="4"/>
        <v>0.9073865397805212</v>
      </c>
      <c r="U30" s="1">
        <f t="shared" si="4"/>
        <v>0.8058332904663924</v>
      </c>
      <c r="V30" s="1">
        <f t="shared" si="4"/>
        <v>0.90100881087105611</v>
      </c>
      <c r="W30" s="9">
        <f t="shared" si="4"/>
        <v>0.88858314814814809</v>
      </c>
      <c r="X30" s="1">
        <f t="shared" si="4"/>
        <v>0.71434667352537717</v>
      </c>
      <c r="Y30" s="1">
        <f t="shared" si="4"/>
        <v>0.93606356310013727</v>
      </c>
    </row>
    <row r="31" spans="1:25" x14ac:dyDescent="0.2">
      <c r="A31" s="1">
        <v>2</v>
      </c>
      <c r="B31" s="1">
        <f t="shared" si="2"/>
        <v>9.4444444444444446</v>
      </c>
      <c r="E31" s="1">
        <f t="shared" si="3"/>
        <v>31964.631596364885</v>
      </c>
      <c r="F31" s="1">
        <f t="shared" si="3"/>
        <v>33784.339609053502</v>
      </c>
      <c r="G31" s="1">
        <f t="shared" si="3"/>
        <v>32210.481241426609</v>
      </c>
      <c r="H31" s="1">
        <f t="shared" si="3"/>
        <v>28608.259653635116</v>
      </c>
      <c r="I31" s="1">
        <f t="shared" si="3"/>
        <v>32041.238458504802</v>
      </c>
      <c r="J31" s="1">
        <f t="shared" si="3"/>
        <v>31575.604814814815</v>
      </c>
      <c r="K31" s="1">
        <f t="shared" si="3"/>
        <v>25269.253566529493</v>
      </c>
      <c r="L31" s="1">
        <f t="shared" si="3"/>
        <v>33268.233367626883</v>
      </c>
      <c r="R31" s="1">
        <f t="shared" si="4"/>
        <v>0.94013622342249659</v>
      </c>
      <c r="S31" s="1">
        <f t="shared" si="4"/>
        <v>0.99365704732510307</v>
      </c>
      <c r="T31" s="1">
        <f t="shared" si="4"/>
        <v>0.94736709533607677</v>
      </c>
      <c r="U31" s="1">
        <f t="shared" si="4"/>
        <v>0.84141940157750339</v>
      </c>
      <c r="V31" s="1">
        <f t="shared" si="4"/>
        <v>0.94238936642661175</v>
      </c>
      <c r="W31" s="9">
        <f t="shared" si="4"/>
        <v>0.9286942592592593</v>
      </c>
      <c r="X31" s="1">
        <f t="shared" si="4"/>
        <v>0.74321334019204388</v>
      </c>
      <c r="Y31" s="1">
        <f t="shared" si="4"/>
        <v>0.97847745198902591</v>
      </c>
    </row>
    <row r="32" spans="1:25" x14ac:dyDescent="0.2">
      <c r="A32" s="1">
        <v>2.1</v>
      </c>
      <c r="B32" s="1">
        <f t="shared" si="2"/>
        <v>9.4444444444444446</v>
      </c>
      <c r="E32" s="1">
        <f t="shared" si="3"/>
        <v>33387.91881858711</v>
      </c>
      <c r="F32" s="1">
        <f t="shared" si="3"/>
        <v>35288.745164609056</v>
      </c>
      <c r="G32" s="1">
        <f t="shared" si="3"/>
        <v>33569.820130315507</v>
      </c>
      <c r="H32" s="1">
        <f t="shared" si="3"/>
        <v>29818.187431412898</v>
      </c>
      <c r="I32" s="1">
        <f t="shared" si="3"/>
        <v>33448.177347393692</v>
      </c>
      <c r="J32" s="1">
        <f t="shared" si="3"/>
        <v>32939.382592592592</v>
      </c>
      <c r="K32" s="1">
        <f t="shared" si="3"/>
        <v>26250.72023319616</v>
      </c>
      <c r="L32" s="1">
        <f t="shared" si="3"/>
        <v>34710.305589849107</v>
      </c>
      <c r="R32" s="1">
        <f t="shared" si="4"/>
        <v>0.9819976123113856</v>
      </c>
      <c r="S32" s="1">
        <f t="shared" si="4"/>
        <v>1.0379042695473251</v>
      </c>
      <c r="T32" s="1">
        <f t="shared" si="4"/>
        <v>0.98734765089163257</v>
      </c>
      <c r="U32" s="1">
        <f t="shared" si="4"/>
        <v>0.87700551268861471</v>
      </c>
      <c r="V32" s="1">
        <f t="shared" si="4"/>
        <v>0.98376992198216739</v>
      </c>
      <c r="W32" s="9">
        <f t="shared" si="4"/>
        <v>0.96880537037037029</v>
      </c>
      <c r="X32" s="1">
        <f t="shared" si="4"/>
        <v>0.77208000685871059</v>
      </c>
      <c r="Y32" s="1">
        <f t="shared" si="4"/>
        <v>1.0208913408779148</v>
      </c>
    </row>
    <row r="33" spans="1:25" x14ac:dyDescent="0.2">
      <c r="A33" s="1">
        <v>2.2000000000000002</v>
      </c>
      <c r="B33" s="1">
        <f t="shared" si="2"/>
        <v>9.4444444444444446</v>
      </c>
      <c r="E33" s="1">
        <f t="shared" si="3"/>
        <v>34811.206040809331</v>
      </c>
      <c r="F33" s="1">
        <f t="shared" si="3"/>
        <v>36793.150720164616</v>
      </c>
      <c r="G33" s="1">
        <f t="shared" si="3"/>
        <v>34929.159019204395</v>
      </c>
      <c r="H33" s="1">
        <f t="shared" si="3"/>
        <v>31028.115209190673</v>
      </c>
      <c r="I33" s="1">
        <f t="shared" si="3"/>
        <v>34855.116236282578</v>
      </c>
      <c r="J33" s="1">
        <f t="shared" si="3"/>
        <v>34303.160370370373</v>
      </c>
      <c r="K33" s="1">
        <f t="shared" si="3"/>
        <v>27232.186899862827</v>
      </c>
      <c r="L33" s="1">
        <f t="shared" si="3"/>
        <v>36152.377812071332</v>
      </c>
      <c r="R33" s="1">
        <f t="shared" si="4"/>
        <v>1.0238590012002744</v>
      </c>
      <c r="S33" s="1">
        <f t="shared" si="4"/>
        <v>1.0821514917695474</v>
      </c>
      <c r="T33" s="1">
        <f t="shared" si="4"/>
        <v>1.027328206447188</v>
      </c>
      <c r="U33" s="1">
        <f t="shared" si="4"/>
        <v>0.91259162379972569</v>
      </c>
      <c r="V33" s="1">
        <f t="shared" si="4"/>
        <v>1.0251504775377229</v>
      </c>
      <c r="W33" s="9">
        <f t="shared" si="4"/>
        <v>1.0089164814814815</v>
      </c>
      <c r="X33" s="1">
        <f t="shared" si="4"/>
        <v>0.8009466735253773</v>
      </c>
      <c r="Y33" s="1">
        <f t="shared" si="4"/>
        <v>1.063305229766804</v>
      </c>
    </row>
    <row r="34" spans="1:25" x14ac:dyDescent="0.2">
      <c r="A34" s="1">
        <v>2.2999999999999998</v>
      </c>
      <c r="B34" s="1">
        <f t="shared" si="2"/>
        <v>9.4444444444444446</v>
      </c>
      <c r="E34" s="1">
        <f t="shared" si="3"/>
        <v>36234.493263031552</v>
      </c>
      <c r="F34" s="1">
        <f t="shared" si="3"/>
        <v>38297.556275720162</v>
      </c>
      <c r="G34" s="1">
        <f t="shared" si="3"/>
        <v>36288.497908093275</v>
      </c>
      <c r="H34" s="1">
        <f t="shared" si="3"/>
        <v>32238.042986968449</v>
      </c>
      <c r="I34" s="1">
        <f t="shared" si="3"/>
        <v>36262.055125171464</v>
      </c>
      <c r="J34" s="1">
        <f t="shared" si="3"/>
        <v>35666.938148148147</v>
      </c>
      <c r="K34" s="1">
        <f t="shared" si="3"/>
        <v>28213.653566529494</v>
      </c>
      <c r="L34" s="1">
        <f t="shared" si="3"/>
        <v>37594.45003429355</v>
      </c>
      <c r="R34" s="1">
        <f t="shared" si="4"/>
        <v>1.0657203900891632</v>
      </c>
      <c r="S34" s="1">
        <f t="shared" si="4"/>
        <v>1.1263987139917695</v>
      </c>
      <c r="T34" s="1">
        <f t="shared" si="4"/>
        <v>1.0673087620027433</v>
      </c>
      <c r="U34" s="1">
        <f t="shared" si="4"/>
        <v>0.94817773491083679</v>
      </c>
      <c r="V34" s="1">
        <f t="shared" si="4"/>
        <v>1.0665310330932785</v>
      </c>
      <c r="W34" s="9">
        <f t="shared" si="4"/>
        <v>1.0490275925925925</v>
      </c>
      <c r="X34" s="1">
        <f t="shared" si="4"/>
        <v>0.829813340192044</v>
      </c>
      <c r="Y34" s="1">
        <f t="shared" si="4"/>
        <v>1.1057191186556927</v>
      </c>
    </row>
    <row r="35" spans="1:25" x14ac:dyDescent="0.2">
      <c r="A35" s="1">
        <v>2.4</v>
      </c>
      <c r="B35" s="1">
        <f t="shared" si="2"/>
        <v>9.4444444444444446</v>
      </c>
      <c r="E35" s="1">
        <f t="shared" si="3"/>
        <v>37657.780485253774</v>
      </c>
      <c r="F35" s="1">
        <f t="shared" si="3"/>
        <v>39801.961831275723</v>
      </c>
      <c r="G35" s="1">
        <f t="shared" si="3"/>
        <v>37647.83679698217</v>
      </c>
      <c r="H35" s="1">
        <f t="shared" si="3"/>
        <v>33447.970764746227</v>
      </c>
      <c r="I35" s="1">
        <f t="shared" si="3"/>
        <v>37668.994014060358</v>
      </c>
      <c r="J35" s="1">
        <f t="shared" si="3"/>
        <v>37030.715925925928</v>
      </c>
      <c r="K35" s="1">
        <f t="shared" si="3"/>
        <v>29195.120233196161</v>
      </c>
      <c r="L35" s="1">
        <f t="shared" si="3"/>
        <v>39036.522256515767</v>
      </c>
      <c r="R35" s="1">
        <f t="shared" si="4"/>
        <v>1.1075817789780522</v>
      </c>
      <c r="S35" s="1">
        <f t="shared" si="4"/>
        <v>1.1706459362139918</v>
      </c>
      <c r="T35" s="1">
        <f t="shared" si="4"/>
        <v>1.1072893175582992</v>
      </c>
      <c r="U35" s="1">
        <f t="shared" si="4"/>
        <v>0.98376384602194789</v>
      </c>
      <c r="V35" s="1">
        <f t="shared" si="4"/>
        <v>1.107911588648834</v>
      </c>
      <c r="W35" s="9">
        <f t="shared" si="4"/>
        <v>1.0891387037037037</v>
      </c>
      <c r="X35" s="1">
        <f t="shared" si="4"/>
        <v>0.8586800068587106</v>
      </c>
      <c r="Y35" s="1">
        <f t="shared" si="4"/>
        <v>1.1481330075445815</v>
      </c>
    </row>
    <row r="36" spans="1:25" x14ac:dyDescent="0.2">
      <c r="A36" s="1">
        <v>2.5</v>
      </c>
      <c r="B36" s="1">
        <f t="shared" si="2"/>
        <v>9.4444444444444446</v>
      </c>
      <c r="E36" s="1">
        <f t="shared" si="3"/>
        <v>39081.067707475995</v>
      </c>
      <c r="F36" s="1">
        <f t="shared" si="3"/>
        <v>41306.367386831276</v>
      </c>
      <c r="G36" s="1">
        <f t="shared" si="3"/>
        <v>39007.175685871065</v>
      </c>
      <c r="H36" s="1">
        <f t="shared" si="3"/>
        <v>34657.898542524003</v>
      </c>
      <c r="I36" s="1">
        <f t="shared" si="3"/>
        <v>39075.932902949251</v>
      </c>
      <c r="J36" s="1">
        <f t="shared" si="3"/>
        <v>38394.493703703702</v>
      </c>
      <c r="K36" s="1">
        <f t="shared" si="3"/>
        <v>30176.586899862828</v>
      </c>
      <c r="L36" s="1">
        <f t="shared" si="3"/>
        <v>40478.594478737992</v>
      </c>
      <c r="R36" s="1">
        <f t="shared" si="4"/>
        <v>1.149443167866941</v>
      </c>
      <c r="S36" s="1">
        <f t="shared" si="4"/>
        <v>1.2148931584362139</v>
      </c>
      <c r="T36" s="1">
        <f t="shared" si="4"/>
        <v>1.1472698731138549</v>
      </c>
      <c r="U36" s="1">
        <f t="shared" si="4"/>
        <v>1.0193499571330589</v>
      </c>
      <c r="V36" s="1">
        <f t="shared" si="4"/>
        <v>1.1492921442043897</v>
      </c>
      <c r="W36" s="9">
        <f t="shared" si="4"/>
        <v>1.1292498148148147</v>
      </c>
      <c r="X36" s="1">
        <f t="shared" si="4"/>
        <v>0.88754667352537731</v>
      </c>
      <c r="Y36" s="1">
        <f t="shared" si="4"/>
        <v>1.1905468964334702</v>
      </c>
    </row>
    <row r="37" spans="1:25" x14ac:dyDescent="0.2">
      <c r="A37" s="1">
        <v>2.6</v>
      </c>
      <c r="B37" s="1">
        <f t="shared" si="2"/>
        <v>9.4444444444444446</v>
      </c>
      <c r="E37" s="1">
        <f t="shared" si="3"/>
        <v>40504.354929698216</v>
      </c>
      <c r="F37" s="1">
        <f t="shared" si="3"/>
        <v>42810.77294238683</v>
      </c>
      <c r="G37" s="1">
        <f t="shared" si="3"/>
        <v>40366.514574759953</v>
      </c>
      <c r="H37" s="1">
        <f t="shared" si="3"/>
        <v>35867.826320301778</v>
      </c>
      <c r="I37" s="1">
        <f t="shared" si="3"/>
        <v>40482.871791838137</v>
      </c>
      <c r="J37" s="1">
        <f t="shared" si="3"/>
        <v>39758.271481481483</v>
      </c>
      <c r="K37" s="1">
        <f t="shared" si="3"/>
        <v>31158.053566529496</v>
      </c>
      <c r="L37" s="1">
        <f t="shared" si="3"/>
        <v>41920.666700960224</v>
      </c>
      <c r="R37" s="1">
        <f t="shared" si="4"/>
        <v>1.1913045567558298</v>
      </c>
      <c r="S37" s="1">
        <f t="shared" si="4"/>
        <v>1.2591403806584363</v>
      </c>
      <c r="T37" s="1">
        <f t="shared" si="4"/>
        <v>1.1872504286694103</v>
      </c>
      <c r="U37" s="1">
        <f t="shared" si="4"/>
        <v>1.05493606824417</v>
      </c>
      <c r="V37" s="1">
        <f t="shared" si="4"/>
        <v>1.1906726997599453</v>
      </c>
      <c r="W37" s="9">
        <f t="shared" si="4"/>
        <v>1.1693609259259259</v>
      </c>
      <c r="X37" s="1">
        <f t="shared" si="4"/>
        <v>0.91641334019204401</v>
      </c>
      <c r="Y37" s="1">
        <f t="shared" si="4"/>
        <v>1.2329607853223594</v>
      </c>
    </row>
    <row r="38" spans="1:25" x14ac:dyDescent="0.2">
      <c r="A38" s="1">
        <v>2.7</v>
      </c>
      <c r="B38" s="1">
        <f t="shared" si="2"/>
        <v>9.4444444444444446</v>
      </c>
      <c r="E38" s="1">
        <f t="shared" si="3"/>
        <v>41927.642151920445</v>
      </c>
      <c r="F38" s="1">
        <f t="shared" si="3"/>
        <v>44315.178497942397</v>
      </c>
      <c r="G38" s="1">
        <f t="shared" si="3"/>
        <v>41725.85346364884</v>
      </c>
      <c r="H38" s="1">
        <f t="shared" si="3"/>
        <v>37077.75409807956</v>
      </c>
      <c r="I38" s="1">
        <f t="shared" si="3"/>
        <v>41889.810680727031</v>
      </c>
      <c r="J38" s="1">
        <f t="shared" si="3"/>
        <v>41122.049259259256</v>
      </c>
      <c r="K38" s="1">
        <f t="shared" si="3"/>
        <v>32139.520233196163</v>
      </c>
      <c r="L38" s="1">
        <f t="shared" si="3"/>
        <v>43362.738923182442</v>
      </c>
      <c r="R38" s="1">
        <f t="shared" si="4"/>
        <v>1.233165945644719</v>
      </c>
      <c r="S38" s="1">
        <f t="shared" si="4"/>
        <v>1.3033876028806586</v>
      </c>
      <c r="T38" s="1">
        <f t="shared" si="4"/>
        <v>1.2272309842249658</v>
      </c>
      <c r="U38" s="1">
        <f t="shared" si="4"/>
        <v>1.0905221793552813</v>
      </c>
      <c r="V38" s="1">
        <f t="shared" si="4"/>
        <v>1.2320532553155008</v>
      </c>
      <c r="W38" s="9">
        <f t="shared" si="4"/>
        <v>1.2094720370370369</v>
      </c>
      <c r="X38" s="1">
        <f t="shared" si="4"/>
        <v>0.94528000685871072</v>
      </c>
      <c r="Y38" s="1">
        <f t="shared" si="4"/>
        <v>1.2753746742112482</v>
      </c>
    </row>
    <row r="39" spans="1:25" s="8" customFormat="1" x14ac:dyDescent="0.2">
      <c r="A39" s="1">
        <v>2.8</v>
      </c>
      <c r="B39" s="1">
        <f t="shared" si="2"/>
        <v>9.4444444444444446</v>
      </c>
      <c r="C39" s="1"/>
      <c r="E39" s="1">
        <f t="shared" si="3"/>
        <v>43350.929374142659</v>
      </c>
      <c r="F39" s="1">
        <f t="shared" si="3"/>
        <v>45819.584053497943</v>
      </c>
      <c r="G39" s="1">
        <f t="shared" si="3"/>
        <v>43085.192352537721</v>
      </c>
      <c r="H39" s="1">
        <f t="shared" si="3"/>
        <v>38287.681875857328</v>
      </c>
      <c r="I39" s="1">
        <f t="shared" si="3"/>
        <v>43296.749569615917</v>
      </c>
      <c r="J39" s="1">
        <f t="shared" si="3"/>
        <v>42485.82703703703</v>
      </c>
      <c r="K39" s="1">
        <f t="shared" si="3"/>
        <v>33120.986899862823</v>
      </c>
      <c r="L39" s="1">
        <f t="shared" si="3"/>
        <v>44804.811145404659</v>
      </c>
      <c r="M39" s="1"/>
      <c r="N39" s="1"/>
      <c r="R39" s="8">
        <f t="shared" si="4"/>
        <v>1.2750273345336076</v>
      </c>
      <c r="S39" s="8">
        <f t="shared" si="4"/>
        <v>1.3476348251028807</v>
      </c>
      <c r="T39" s="8">
        <f t="shared" si="4"/>
        <v>1.2672115397805213</v>
      </c>
      <c r="U39" s="8">
        <f t="shared" si="4"/>
        <v>1.1261082904663919</v>
      </c>
      <c r="V39" s="8">
        <f t="shared" si="4"/>
        <v>1.2734338108710563</v>
      </c>
      <c r="W39" s="10">
        <f t="shared" si="4"/>
        <v>1.2495831481481479</v>
      </c>
      <c r="X39" s="8">
        <f t="shared" si="4"/>
        <v>0.97414667352537709</v>
      </c>
      <c r="Y39" s="8">
        <f t="shared" si="4"/>
        <v>1.3177885631001371</v>
      </c>
    </row>
    <row r="40" spans="1:25" x14ac:dyDescent="0.2">
      <c r="A40" s="1">
        <v>2.9</v>
      </c>
      <c r="B40" s="1">
        <f t="shared" si="2"/>
        <v>9.4444444444444446</v>
      </c>
      <c r="E40" s="1">
        <f t="shared" si="3"/>
        <v>44774.21659636488</v>
      </c>
      <c r="F40" s="1">
        <f t="shared" si="3"/>
        <v>47323.989609053497</v>
      </c>
      <c r="G40" s="1">
        <f t="shared" si="3"/>
        <v>44444.531241426608</v>
      </c>
      <c r="H40" s="1">
        <f t="shared" si="3"/>
        <v>39497.609653635111</v>
      </c>
      <c r="I40" s="1">
        <f t="shared" si="3"/>
        <v>44703.688458504803</v>
      </c>
      <c r="J40" s="1">
        <f t="shared" si="3"/>
        <v>43849.604814814811</v>
      </c>
      <c r="K40" s="1">
        <f t="shared" si="3"/>
        <v>34102.45356652949</v>
      </c>
      <c r="L40" s="1">
        <f t="shared" si="3"/>
        <v>46246.883367626884</v>
      </c>
      <c r="R40" s="1">
        <f t="shared" si="4"/>
        <v>1.3168887234224964</v>
      </c>
      <c r="S40" s="1">
        <f t="shared" si="4"/>
        <v>1.3918820473251028</v>
      </c>
      <c r="T40" s="1">
        <f t="shared" si="4"/>
        <v>1.3071920953360765</v>
      </c>
      <c r="U40" s="1">
        <f t="shared" si="4"/>
        <v>1.161694401577503</v>
      </c>
      <c r="V40" s="1">
        <f t="shared" si="4"/>
        <v>1.3148143664266119</v>
      </c>
      <c r="W40" s="9">
        <f t="shared" si="4"/>
        <v>1.2896942592592591</v>
      </c>
      <c r="X40" s="1">
        <f t="shared" si="4"/>
        <v>1.0030133401920438</v>
      </c>
      <c r="Y40" s="1">
        <f t="shared" si="4"/>
        <v>1.3602024519890261</v>
      </c>
    </row>
    <row r="41" spans="1:25" x14ac:dyDescent="0.2">
      <c r="A41" s="1">
        <v>3</v>
      </c>
      <c r="B41" s="1">
        <f t="shared" si="2"/>
        <v>9.4444444444444446</v>
      </c>
      <c r="E41" s="1">
        <f t="shared" si="3"/>
        <v>46197.503818587109</v>
      </c>
      <c r="F41" s="1">
        <f t="shared" si="3"/>
        <v>48828.395164609057</v>
      </c>
      <c r="G41" s="1">
        <f t="shared" si="3"/>
        <v>45803.870130315503</v>
      </c>
      <c r="H41" s="1">
        <f t="shared" si="3"/>
        <v>40707.537431412886</v>
      </c>
      <c r="I41" s="1">
        <f t="shared" si="3"/>
        <v>46110.627347393696</v>
      </c>
      <c r="J41" s="1">
        <f t="shared" si="3"/>
        <v>45213.382592592592</v>
      </c>
      <c r="K41" s="1">
        <f t="shared" si="3"/>
        <v>35083.920233196164</v>
      </c>
      <c r="L41" s="1">
        <f t="shared" si="3"/>
        <v>47688.955589849109</v>
      </c>
      <c r="R41" s="1">
        <f t="shared" si="4"/>
        <v>1.3587501123113856</v>
      </c>
      <c r="S41" s="1">
        <f t="shared" si="4"/>
        <v>1.4361292695473253</v>
      </c>
      <c r="T41" s="1">
        <f t="shared" si="4"/>
        <v>1.3471726508916324</v>
      </c>
      <c r="U41" s="1">
        <f t="shared" si="4"/>
        <v>1.1972805126886144</v>
      </c>
      <c r="V41" s="1">
        <f t="shared" si="4"/>
        <v>1.3561949219821676</v>
      </c>
      <c r="W41" s="9">
        <f t="shared" si="4"/>
        <v>1.3298053703703703</v>
      </c>
      <c r="X41" s="1">
        <f t="shared" si="4"/>
        <v>1.0318800068587106</v>
      </c>
      <c r="Y41" s="1">
        <f t="shared" si="4"/>
        <v>1.4026163408779149</v>
      </c>
    </row>
    <row r="42" spans="1:25" x14ac:dyDescent="0.2">
      <c r="A42" s="1">
        <v>3.1</v>
      </c>
      <c r="B42" s="1">
        <f t="shared" si="2"/>
        <v>9.4444444444444446</v>
      </c>
      <c r="E42" s="1">
        <f t="shared" si="3"/>
        <v>47620.79104080933</v>
      </c>
      <c r="F42" s="1">
        <f t="shared" si="3"/>
        <v>50332.800720164618</v>
      </c>
      <c r="G42" s="1">
        <f t="shared" si="3"/>
        <v>47163.209019204398</v>
      </c>
      <c r="H42" s="1">
        <f t="shared" si="3"/>
        <v>41917.465209190668</v>
      </c>
      <c r="I42" s="1">
        <f t="shared" si="3"/>
        <v>47517.56623628259</v>
      </c>
      <c r="J42" s="1">
        <f t="shared" si="3"/>
        <v>46577.160370370373</v>
      </c>
      <c r="K42" s="1">
        <f t="shared" si="3"/>
        <v>36065.386899862831</v>
      </c>
      <c r="L42" s="1">
        <f t="shared" si="3"/>
        <v>49131.027812071334</v>
      </c>
      <c r="R42" s="1">
        <f t="shared" si="4"/>
        <v>1.4006115012002742</v>
      </c>
      <c r="S42" s="1">
        <f t="shared" si="4"/>
        <v>1.4803764917695474</v>
      </c>
      <c r="T42" s="1">
        <f t="shared" si="4"/>
        <v>1.3871532064471881</v>
      </c>
      <c r="U42" s="1">
        <f t="shared" si="4"/>
        <v>1.2328666237997254</v>
      </c>
      <c r="V42" s="1">
        <f t="shared" si="4"/>
        <v>1.3975754775377232</v>
      </c>
      <c r="W42" s="9">
        <f t="shared" si="4"/>
        <v>1.3699164814814817</v>
      </c>
      <c r="X42" s="1">
        <f t="shared" si="4"/>
        <v>1.0607466735253772</v>
      </c>
      <c r="Y42" s="1">
        <f t="shared" si="4"/>
        <v>1.4450302297668038</v>
      </c>
    </row>
    <row r="43" spans="1:25" x14ac:dyDescent="0.2">
      <c r="A43" s="1">
        <v>3.2</v>
      </c>
      <c r="B43" s="1">
        <f t="shared" si="2"/>
        <v>9.4444444444444446</v>
      </c>
      <c r="E43" s="1">
        <f t="shared" si="3"/>
        <v>49044.078263031552</v>
      </c>
      <c r="F43" s="1">
        <f t="shared" si="3"/>
        <v>51837.206275720171</v>
      </c>
      <c r="G43" s="1">
        <f t="shared" si="3"/>
        <v>48522.547908093286</v>
      </c>
      <c r="H43" s="1">
        <f t="shared" si="3"/>
        <v>43127.392986968443</v>
      </c>
      <c r="I43" s="1">
        <f t="shared" si="3"/>
        <v>48924.505125171469</v>
      </c>
      <c r="J43" s="1">
        <f t="shared" si="3"/>
        <v>47940.938148148147</v>
      </c>
      <c r="K43" s="1">
        <f t="shared" si="3"/>
        <v>37046.853566529498</v>
      </c>
      <c r="L43" s="1">
        <f t="shared" si="3"/>
        <v>50573.100034293559</v>
      </c>
      <c r="R43" s="1">
        <f t="shared" si="4"/>
        <v>1.4424728900891632</v>
      </c>
      <c r="S43" s="1">
        <f t="shared" si="4"/>
        <v>1.5246237139917698</v>
      </c>
      <c r="T43" s="1">
        <f t="shared" si="4"/>
        <v>1.4271337620027438</v>
      </c>
      <c r="U43" s="1">
        <f t="shared" si="4"/>
        <v>1.2684527349108363</v>
      </c>
      <c r="V43" s="1">
        <f t="shared" si="4"/>
        <v>1.4389560330932785</v>
      </c>
      <c r="W43" s="9">
        <f t="shared" si="4"/>
        <v>1.4100275925925925</v>
      </c>
      <c r="X43" s="1">
        <f t="shared" si="4"/>
        <v>1.089613340192044</v>
      </c>
      <c r="Y43" s="1">
        <f t="shared" si="4"/>
        <v>1.4874441186556928</v>
      </c>
    </row>
    <row r="44" spans="1:25" x14ac:dyDescent="0.2">
      <c r="A44" s="1">
        <v>3.3</v>
      </c>
      <c r="B44" s="1">
        <f t="shared" si="2"/>
        <v>9.4444444444444446</v>
      </c>
      <c r="E44" s="1">
        <f t="shared" si="3"/>
        <v>50467.365485253773</v>
      </c>
      <c r="F44" s="1">
        <f t="shared" si="3"/>
        <v>53341.611831275717</v>
      </c>
      <c r="G44" s="1">
        <f t="shared" si="3"/>
        <v>49881.886796982159</v>
      </c>
      <c r="H44" s="1">
        <f t="shared" si="3"/>
        <v>44337.320764746219</v>
      </c>
      <c r="I44" s="1">
        <f t="shared" si="3"/>
        <v>50331.444014060362</v>
      </c>
      <c r="J44" s="1">
        <f t="shared" si="3"/>
        <v>49304.715925925921</v>
      </c>
      <c r="K44" s="1">
        <f t="shared" si="3"/>
        <v>38028.320233196158</v>
      </c>
      <c r="L44" s="1">
        <f t="shared" si="3"/>
        <v>52015.172256515776</v>
      </c>
      <c r="R44" s="1">
        <f t="shared" si="4"/>
        <v>1.484334278978052</v>
      </c>
      <c r="S44" s="1">
        <f t="shared" si="4"/>
        <v>1.5688709362139917</v>
      </c>
      <c r="T44" s="1">
        <f t="shared" si="4"/>
        <v>1.4671143175582988</v>
      </c>
      <c r="U44" s="1">
        <f t="shared" si="4"/>
        <v>1.3040388460219476</v>
      </c>
      <c r="V44" s="1">
        <f t="shared" si="4"/>
        <v>1.4803365886488342</v>
      </c>
      <c r="W44" s="9">
        <f t="shared" si="4"/>
        <v>1.4501387037037035</v>
      </c>
      <c r="X44" s="1">
        <f t="shared" si="4"/>
        <v>1.1184800068587106</v>
      </c>
      <c r="Y44" s="1">
        <f t="shared" si="4"/>
        <v>1.5298580075445818</v>
      </c>
    </row>
    <row r="45" spans="1:25" x14ac:dyDescent="0.2">
      <c r="A45" s="1">
        <v>3.4</v>
      </c>
      <c r="B45" s="1">
        <f t="shared" si="2"/>
        <v>9.4444444444444446</v>
      </c>
      <c r="E45" s="1">
        <f t="shared" si="3"/>
        <v>51890.652707475994</v>
      </c>
      <c r="F45" s="1">
        <f t="shared" si="3"/>
        <v>54846.017386831278</v>
      </c>
      <c r="G45" s="1">
        <f t="shared" si="3"/>
        <v>51241.225685871061</v>
      </c>
      <c r="H45" s="1">
        <f t="shared" si="3"/>
        <v>45547.248542524001</v>
      </c>
      <c r="I45" s="1">
        <f t="shared" si="3"/>
        <v>51738.382902949255</v>
      </c>
      <c r="J45" s="1">
        <f t="shared" si="3"/>
        <v>50668.493703703694</v>
      </c>
      <c r="K45" s="1">
        <f t="shared" si="3"/>
        <v>39009.786899862826</v>
      </c>
      <c r="L45" s="1">
        <f t="shared" si="3"/>
        <v>53457.244478737994</v>
      </c>
      <c r="R45" s="1">
        <f t="shared" si="4"/>
        <v>1.5261956678669411</v>
      </c>
      <c r="S45" s="1">
        <f t="shared" si="4"/>
        <v>1.6131181584362142</v>
      </c>
      <c r="T45" s="1">
        <f t="shared" si="4"/>
        <v>1.5070948731138547</v>
      </c>
      <c r="U45" s="1">
        <f t="shared" si="4"/>
        <v>1.3396249571330587</v>
      </c>
      <c r="V45" s="1">
        <f t="shared" si="4"/>
        <v>1.5217171442043897</v>
      </c>
      <c r="W45" s="9">
        <f t="shared" si="4"/>
        <v>1.4902498148148144</v>
      </c>
      <c r="X45" s="1">
        <f t="shared" si="4"/>
        <v>1.1473466735253772</v>
      </c>
      <c r="Y45" s="1">
        <f t="shared" si="4"/>
        <v>1.5722718964334705</v>
      </c>
    </row>
    <row r="46" spans="1:25" x14ac:dyDescent="0.2">
      <c r="A46" s="1">
        <v>3.5</v>
      </c>
      <c r="B46" s="1">
        <f t="shared" si="2"/>
        <v>9.4444444444444446</v>
      </c>
      <c r="E46" s="1">
        <f t="shared" si="3"/>
        <v>53313.939929698216</v>
      </c>
      <c r="F46" s="1">
        <f t="shared" si="3"/>
        <v>56350.422942386838</v>
      </c>
      <c r="G46" s="1">
        <f t="shared" si="3"/>
        <v>52600.564574759948</v>
      </c>
      <c r="H46" s="1">
        <f t="shared" si="3"/>
        <v>46757.176320301776</v>
      </c>
      <c r="I46" s="1">
        <f t="shared" si="3"/>
        <v>53145.321791838134</v>
      </c>
      <c r="J46" s="1">
        <f t="shared" si="3"/>
        <v>52032.271481481483</v>
      </c>
      <c r="K46" s="1">
        <f t="shared" si="3"/>
        <v>39991.253566529493</v>
      </c>
      <c r="L46" s="1">
        <f t="shared" si="3"/>
        <v>54899.316700960218</v>
      </c>
      <c r="R46" s="1">
        <f t="shared" si="4"/>
        <v>1.5680570567558298</v>
      </c>
      <c r="S46" s="1">
        <f t="shared" si="4"/>
        <v>1.6573653806584363</v>
      </c>
      <c r="T46" s="1">
        <f t="shared" si="4"/>
        <v>1.5470754286694102</v>
      </c>
      <c r="U46" s="1">
        <f t="shared" si="4"/>
        <v>1.3752110682441698</v>
      </c>
      <c r="V46" s="1">
        <f t="shared" si="4"/>
        <v>1.5630976997599451</v>
      </c>
      <c r="W46" s="9">
        <f t="shared" si="4"/>
        <v>1.5303609259259259</v>
      </c>
      <c r="X46" s="1">
        <f t="shared" si="4"/>
        <v>1.176213340192044</v>
      </c>
      <c r="Y46" s="1">
        <f t="shared" si="4"/>
        <v>1.6146857853223593</v>
      </c>
    </row>
    <row r="47" spans="1:25" x14ac:dyDescent="0.2">
      <c r="A47" s="1">
        <v>3.6</v>
      </c>
      <c r="B47" s="1">
        <f t="shared" si="2"/>
        <v>9.4444444444444446</v>
      </c>
      <c r="E47" s="1">
        <f t="shared" si="3"/>
        <v>54737.227151920437</v>
      </c>
      <c r="F47" s="1">
        <f t="shared" si="3"/>
        <v>57854.828497942392</v>
      </c>
      <c r="G47" s="1">
        <f t="shared" si="3"/>
        <v>53959.903463648836</v>
      </c>
      <c r="H47" s="1">
        <f t="shared" si="3"/>
        <v>47967.104098079559</v>
      </c>
      <c r="I47" s="1">
        <f t="shared" si="3"/>
        <v>54552.260680727028</v>
      </c>
      <c r="J47" s="1">
        <f t="shared" si="3"/>
        <v>53396.049259259264</v>
      </c>
      <c r="K47" s="1">
        <f t="shared" si="3"/>
        <v>40972.72023319616</v>
      </c>
      <c r="L47" s="1">
        <f t="shared" si="3"/>
        <v>56341.388923182443</v>
      </c>
      <c r="R47" s="1">
        <f t="shared" si="4"/>
        <v>1.6099184456447189</v>
      </c>
      <c r="S47" s="1">
        <f t="shared" si="4"/>
        <v>1.7016126028806586</v>
      </c>
      <c r="T47" s="1">
        <f t="shared" si="4"/>
        <v>1.5870559842249659</v>
      </c>
      <c r="U47" s="1">
        <f t="shared" si="4"/>
        <v>1.4107971793552809</v>
      </c>
      <c r="V47" s="1">
        <f t="shared" si="4"/>
        <v>1.6044782553155008</v>
      </c>
      <c r="W47" s="9">
        <f t="shared" si="4"/>
        <v>1.5704720370370373</v>
      </c>
      <c r="X47" s="1">
        <f t="shared" si="4"/>
        <v>1.2050800068587106</v>
      </c>
      <c r="Y47" s="1">
        <f t="shared" si="4"/>
        <v>1.6570996742112483</v>
      </c>
    </row>
    <row r="48" spans="1:25" x14ac:dyDescent="0.2">
      <c r="A48" s="1">
        <v>3.7</v>
      </c>
      <c r="B48" s="1">
        <f t="shared" si="2"/>
        <v>9.4444444444444446</v>
      </c>
      <c r="E48" s="1">
        <f t="shared" si="3"/>
        <v>56160.514374142665</v>
      </c>
      <c r="F48" s="1">
        <f t="shared" si="3"/>
        <v>59359.234053497945</v>
      </c>
      <c r="G48" s="1">
        <f t="shared" si="3"/>
        <v>55319.242352537723</v>
      </c>
      <c r="H48" s="1">
        <f t="shared" si="3"/>
        <v>49177.031875857334</v>
      </c>
      <c r="I48" s="1">
        <f t="shared" si="3"/>
        <v>55959.199569615921</v>
      </c>
      <c r="J48" s="1">
        <f t="shared" si="3"/>
        <v>54759.827037037037</v>
      </c>
      <c r="K48" s="1">
        <f t="shared" si="3"/>
        <v>41954.186899862827</v>
      </c>
      <c r="L48" s="1">
        <f t="shared" si="3"/>
        <v>57783.461145404668</v>
      </c>
      <c r="R48" s="1">
        <f t="shared" si="4"/>
        <v>1.6517798345336077</v>
      </c>
      <c r="S48" s="1">
        <f t="shared" si="4"/>
        <v>1.7458598251028807</v>
      </c>
      <c r="T48" s="1">
        <f t="shared" si="4"/>
        <v>1.6270365397805211</v>
      </c>
      <c r="U48" s="1">
        <f t="shared" si="4"/>
        <v>1.446383290466392</v>
      </c>
      <c r="V48" s="1">
        <f t="shared" si="4"/>
        <v>1.6458588108710563</v>
      </c>
      <c r="W48" s="9">
        <f t="shared" si="4"/>
        <v>1.6105831481481483</v>
      </c>
      <c r="X48" s="1">
        <f t="shared" si="4"/>
        <v>1.2339466735253772</v>
      </c>
      <c r="Y48" s="1">
        <f t="shared" si="4"/>
        <v>1.6995135631001372</v>
      </c>
    </row>
    <row r="49" spans="1:25" x14ac:dyDescent="0.2">
      <c r="A49" s="1">
        <v>3.8</v>
      </c>
      <c r="B49" s="1">
        <f t="shared" si="2"/>
        <v>9.4444444444444446</v>
      </c>
      <c r="E49" s="1">
        <f t="shared" si="3"/>
        <v>57583.801596364887</v>
      </c>
      <c r="F49" s="1">
        <f t="shared" si="3"/>
        <v>60863.639609053505</v>
      </c>
      <c r="G49" s="1">
        <f t="shared" si="3"/>
        <v>56678.581241426611</v>
      </c>
      <c r="H49" s="1">
        <f t="shared" si="3"/>
        <v>50386.959653635109</v>
      </c>
      <c r="I49" s="1">
        <f t="shared" si="3"/>
        <v>57366.1384585048</v>
      </c>
      <c r="J49" s="1">
        <f t="shared" si="3"/>
        <v>56123.604814814811</v>
      </c>
      <c r="K49" s="1">
        <f t="shared" si="3"/>
        <v>42935.653566529494</v>
      </c>
      <c r="L49" s="1">
        <f t="shared" si="3"/>
        <v>59225.533367626886</v>
      </c>
      <c r="R49" s="1">
        <f t="shared" si="4"/>
        <v>1.6936412234224965</v>
      </c>
      <c r="S49" s="1">
        <f t="shared" si="4"/>
        <v>1.7901070473251031</v>
      </c>
      <c r="T49" s="1">
        <f t="shared" si="4"/>
        <v>1.6670170953360768</v>
      </c>
      <c r="U49" s="1">
        <f t="shared" si="4"/>
        <v>1.4819694015775033</v>
      </c>
      <c r="V49" s="1">
        <f t="shared" si="4"/>
        <v>1.6872393664266119</v>
      </c>
      <c r="W49" s="9">
        <f t="shared" si="4"/>
        <v>1.6506942592592593</v>
      </c>
      <c r="X49" s="1">
        <f t="shared" si="4"/>
        <v>1.2628133401920441</v>
      </c>
      <c r="Y49" s="1">
        <f t="shared" si="4"/>
        <v>1.741927451989026</v>
      </c>
    </row>
    <row r="50" spans="1:25" x14ac:dyDescent="0.2">
      <c r="A50" s="1">
        <v>3.9</v>
      </c>
      <c r="B50" s="1">
        <f t="shared" si="2"/>
        <v>9.4444444444444446</v>
      </c>
    </row>
    <row r="51" spans="1:25" x14ac:dyDescent="0.2">
      <c r="A51" s="1">
        <v>4</v>
      </c>
      <c r="B51" s="1">
        <f t="shared" si="2"/>
        <v>9.4444444444444446</v>
      </c>
    </row>
  </sheetData>
  <sheetProtection password="F0EF" sheet="1" objects="1" scenarios="1" selectLockedCells="1"/>
  <mergeCells count="5">
    <mergeCell ref="A1:L1"/>
    <mergeCell ref="M1:Q1"/>
    <mergeCell ref="R1:S1"/>
    <mergeCell ref="T1:Y1"/>
    <mergeCell ref="A2:C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9"/>
  <sheetViews>
    <sheetView tabSelected="1" topLeftCell="A7" workbookViewId="0">
      <selection activeCell="B9" sqref="B9"/>
    </sheetView>
  </sheetViews>
  <sheetFormatPr defaultColWidth="7.7109375" defaultRowHeight="11.25" x14ac:dyDescent="0.2"/>
  <cols>
    <col min="1" max="2" width="7.7109375" style="13"/>
    <col min="3" max="3" width="15.7109375" style="13" customWidth="1"/>
    <col min="4" max="11" width="7.7109375" style="13"/>
    <col min="12" max="12" width="8.5703125" style="13" customWidth="1"/>
    <col min="13" max="16384" width="7.7109375" style="13"/>
  </cols>
  <sheetData>
    <row r="1" spans="1:25" ht="44.25" customHeight="1" x14ac:dyDescent="0.25">
      <c r="A1" s="23" t="s">
        <v>23</v>
      </c>
      <c r="B1" s="24"/>
      <c r="C1" s="24"/>
      <c r="D1" s="24"/>
      <c r="E1" s="24"/>
      <c r="F1" s="24"/>
      <c r="G1" s="24"/>
      <c r="H1" s="24"/>
      <c r="I1" s="24"/>
      <c r="J1" s="24"/>
      <c r="K1" s="24"/>
      <c r="L1" s="25"/>
      <c r="M1" s="38" t="s">
        <v>22</v>
      </c>
      <c r="N1" s="39"/>
      <c r="O1" s="39"/>
      <c r="P1" s="39"/>
      <c r="Q1" s="40"/>
      <c r="R1" s="26" t="s">
        <v>18</v>
      </c>
      <c r="S1" s="27"/>
      <c r="T1" s="28" t="s">
        <v>30</v>
      </c>
      <c r="U1" s="27"/>
      <c r="V1" s="27"/>
      <c r="W1" s="27"/>
      <c r="X1" s="27"/>
      <c r="Y1" s="27"/>
    </row>
    <row r="2" spans="1:25" x14ac:dyDescent="0.2">
      <c r="A2" s="29" t="s">
        <v>19</v>
      </c>
      <c r="B2" s="30"/>
      <c r="C2" s="31"/>
      <c r="D2" s="14" t="s">
        <v>0</v>
      </c>
      <c r="E2" s="14" t="s">
        <v>20</v>
      </c>
      <c r="F2" s="14" t="s">
        <v>6</v>
      </c>
      <c r="G2" s="14" t="s">
        <v>7</v>
      </c>
      <c r="H2" s="14" t="s">
        <v>8</v>
      </c>
      <c r="I2" s="14" t="s">
        <v>9</v>
      </c>
      <c r="J2" s="14" t="s">
        <v>12</v>
      </c>
      <c r="K2" s="15" t="s">
        <v>13</v>
      </c>
      <c r="L2" s="15" t="s">
        <v>14</v>
      </c>
      <c r="M2" s="15"/>
      <c r="N2" s="15"/>
      <c r="O2" s="15"/>
      <c r="P2" s="15"/>
      <c r="Q2" s="15"/>
      <c r="R2" s="14" t="s">
        <v>16</v>
      </c>
      <c r="S2" s="14" t="s">
        <v>6</v>
      </c>
      <c r="T2" s="14" t="s">
        <v>7</v>
      </c>
      <c r="U2" s="14" t="s">
        <v>8</v>
      </c>
      <c r="V2" s="14" t="s">
        <v>9</v>
      </c>
      <c r="W2" s="14" t="s">
        <v>12</v>
      </c>
      <c r="X2" s="14" t="s">
        <v>13</v>
      </c>
      <c r="Y2" s="14" t="s">
        <v>14</v>
      </c>
    </row>
    <row r="3" spans="1:25" ht="11.25" customHeight="1" x14ac:dyDescent="0.2">
      <c r="A3" s="32"/>
      <c r="B3" s="33"/>
      <c r="C3" s="34"/>
      <c r="D3" s="14" t="s">
        <v>17</v>
      </c>
      <c r="E3" s="13">
        <v>-18.943000000000001</v>
      </c>
      <c r="F3" s="13">
        <v>-14.63</v>
      </c>
      <c r="G3" s="16">
        <v>-96.605999999999995</v>
      </c>
      <c r="H3" s="13">
        <v>-55.311999999999998</v>
      </c>
      <c r="I3" s="13">
        <v>-31.088999999999999</v>
      </c>
      <c r="J3" s="13">
        <v>-35.549100000000003</v>
      </c>
      <c r="K3" s="17">
        <v>-43.116999999999997</v>
      </c>
      <c r="L3" s="17">
        <v>-38.095999999999997</v>
      </c>
      <c r="M3" s="17"/>
      <c r="N3" s="17"/>
      <c r="O3" s="17"/>
      <c r="P3" s="17"/>
      <c r="Q3" s="15"/>
    </row>
    <row r="4" spans="1:25" ht="11.25" customHeight="1" x14ac:dyDescent="0.2">
      <c r="A4" s="32"/>
      <c r="B4" s="33"/>
      <c r="C4" s="34"/>
      <c r="D4" s="14" t="s">
        <v>26</v>
      </c>
      <c r="G4" s="16"/>
      <c r="K4" s="17"/>
      <c r="L4" s="17"/>
      <c r="M4" s="17"/>
      <c r="N4" s="17"/>
      <c r="O4" s="17"/>
      <c r="P4" s="17"/>
      <c r="Q4" s="15"/>
    </row>
    <row r="5" spans="1:25" x14ac:dyDescent="0.2">
      <c r="A5" s="32"/>
      <c r="B5" s="33"/>
      <c r="C5" s="34"/>
      <c r="D5" s="14" t="s">
        <v>3</v>
      </c>
      <c r="E5" s="13">
        <v>1507.01</v>
      </c>
      <c r="F5" s="13">
        <v>1592.9</v>
      </c>
      <c r="G5" s="16">
        <v>1439.3</v>
      </c>
      <c r="H5" s="13">
        <v>1281.0999999999999</v>
      </c>
      <c r="I5" s="13">
        <v>1489.7</v>
      </c>
      <c r="J5" s="13">
        <v>1444</v>
      </c>
      <c r="K5" s="17">
        <v>1039.2</v>
      </c>
      <c r="L5" s="17">
        <v>1526.9</v>
      </c>
      <c r="M5" s="17"/>
      <c r="N5" s="17"/>
      <c r="O5" s="17"/>
      <c r="P5" s="17"/>
      <c r="Q5" s="15"/>
    </row>
    <row r="6" spans="1:25" x14ac:dyDescent="0.2">
      <c r="A6" s="32"/>
      <c r="B6" s="33"/>
      <c r="C6" s="34"/>
      <c r="D6" s="14" t="s">
        <v>4</v>
      </c>
      <c r="E6" s="13">
        <v>479.12900000000002</v>
      </c>
      <c r="F6" s="13">
        <v>468.58</v>
      </c>
      <c r="G6" s="16">
        <v>1199.5</v>
      </c>
      <c r="H6" s="13">
        <v>840.35</v>
      </c>
      <c r="I6" s="13">
        <v>618.40300000000002</v>
      </c>
      <c r="J6" s="13">
        <v>701.21</v>
      </c>
      <c r="K6" s="17">
        <v>890.8</v>
      </c>
      <c r="L6" s="17">
        <v>715.18</v>
      </c>
      <c r="M6" s="17"/>
      <c r="N6" s="17"/>
      <c r="O6" s="17"/>
      <c r="P6" s="17"/>
      <c r="Q6" s="15"/>
    </row>
    <row r="7" spans="1:25" ht="13.5" customHeight="1" x14ac:dyDescent="0.2">
      <c r="A7" s="32"/>
      <c r="B7" s="33"/>
      <c r="C7" s="34"/>
      <c r="D7" s="14" t="s">
        <v>27</v>
      </c>
      <c r="E7" s="13">
        <v>0.78754999999999997</v>
      </c>
      <c r="F7" s="13">
        <v>0.68340000000000001</v>
      </c>
      <c r="G7" s="16">
        <v>2.7446000000000002</v>
      </c>
      <c r="H7" s="13">
        <v>1.6698999999999999</v>
      </c>
      <c r="I7" s="13">
        <v>0.99124999999999996</v>
      </c>
      <c r="J7" s="13">
        <v>1.0071000000000001</v>
      </c>
      <c r="K7" s="17">
        <v>1.2734000000000001</v>
      </c>
      <c r="L7" s="17">
        <v>1.2706</v>
      </c>
      <c r="M7" s="17"/>
      <c r="N7" s="17"/>
      <c r="O7" s="17"/>
      <c r="P7" s="17"/>
      <c r="Q7" s="15"/>
    </row>
    <row r="8" spans="1:25" ht="13.5" customHeight="1" x14ac:dyDescent="0.2">
      <c r="A8" s="35"/>
      <c r="B8" s="36"/>
      <c r="C8" s="37"/>
      <c r="D8" s="14" t="s">
        <v>5</v>
      </c>
      <c r="E8" s="13">
        <v>0</v>
      </c>
      <c r="F8" s="13">
        <v>0</v>
      </c>
      <c r="G8" s="16">
        <v>0</v>
      </c>
      <c r="H8" s="13">
        <v>0</v>
      </c>
      <c r="I8" s="13">
        <v>0</v>
      </c>
      <c r="J8" s="13">
        <v>0</v>
      </c>
      <c r="K8" s="18">
        <v>0</v>
      </c>
      <c r="L8" s="18">
        <v>0</v>
      </c>
      <c r="M8" s="18"/>
      <c r="N8" s="18"/>
      <c r="O8" s="18"/>
      <c r="P8" s="18"/>
      <c r="Q8" s="18"/>
    </row>
    <row r="9" spans="1:25" ht="12.75" x14ac:dyDescent="0.2">
      <c r="A9" s="19" t="s">
        <v>15</v>
      </c>
      <c r="B9" s="7">
        <v>2</v>
      </c>
      <c r="D9" s="13" t="s">
        <v>21</v>
      </c>
      <c r="E9" s="13">
        <v>0.98129999999999995</v>
      </c>
      <c r="F9" s="13">
        <v>0.96260000000000001</v>
      </c>
      <c r="G9" s="13">
        <v>0.96109999999999995</v>
      </c>
      <c r="H9" s="13">
        <v>0.97030000000000005</v>
      </c>
      <c r="I9" s="13">
        <v>0.97170000000000001</v>
      </c>
      <c r="J9" s="13">
        <v>0.96660000000000001</v>
      </c>
      <c r="K9" s="13">
        <v>0.97160000000000002</v>
      </c>
      <c r="L9" s="13">
        <v>0.92520000000000002</v>
      </c>
      <c r="W9" s="20"/>
    </row>
    <row r="10" spans="1:25" x14ac:dyDescent="0.2">
      <c r="A10" s="13" t="s">
        <v>1</v>
      </c>
      <c r="B10" s="13" t="s">
        <v>2</v>
      </c>
      <c r="C10" s="13" t="s">
        <v>28</v>
      </c>
      <c r="E10" s="13" t="s">
        <v>10</v>
      </c>
      <c r="F10" s="13" t="s">
        <v>10</v>
      </c>
      <c r="G10" s="13" t="s">
        <v>10</v>
      </c>
      <c r="H10" s="13" t="s">
        <v>10</v>
      </c>
      <c r="I10" s="13" t="s">
        <v>10</v>
      </c>
      <c r="J10" s="13" t="s">
        <v>10</v>
      </c>
      <c r="K10" s="13" t="s">
        <v>10</v>
      </c>
      <c r="L10" s="13" t="s">
        <v>10</v>
      </c>
      <c r="R10" s="13" t="s">
        <v>11</v>
      </c>
      <c r="S10" s="13" t="s">
        <v>11</v>
      </c>
      <c r="T10" s="13" t="s">
        <v>11</v>
      </c>
      <c r="U10" s="13" t="s">
        <v>11</v>
      </c>
      <c r="V10" s="13" t="s">
        <v>11</v>
      </c>
      <c r="W10" s="20" t="s">
        <v>11</v>
      </c>
      <c r="X10" s="13" t="s">
        <v>11</v>
      </c>
      <c r="Y10" s="13" t="s">
        <v>11</v>
      </c>
    </row>
    <row r="11" spans="1:25" x14ac:dyDescent="0.2">
      <c r="A11" s="13">
        <f>B11*3.6</f>
        <v>0</v>
      </c>
      <c r="B11" s="13">
        <v>0</v>
      </c>
      <c r="C11" s="13">
        <f t="shared" ref="C11:C49" si="0">$B$9</f>
        <v>2</v>
      </c>
      <c r="E11" s="13">
        <f t="shared" ref="E11:L26" si="1">E$3*$B11^2+E$5*$B11*$C11+E$6*$B11+E$7*$B11^3+E$8</f>
        <v>0</v>
      </c>
      <c r="F11" s="13">
        <f t="shared" si="1"/>
        <v>0</v>
      </c>
      <c r="G11" s="13">
        <f t="shared" si="1"/>
        <v>0</v>
      </c>
      <c r="H11" s="13">
        <f t="shared" si="1"/>
        <v>0</v>
      </c>
      <c r="I11" s="13">
        <f t="shared" si="1"/>
        <v>0</v>
      </c>
      <c r="J11" s="13">
        <f t="shared" si="1"/>
        <v>0</v>
      </c>
      <c r="K11" s="13">
        <f t="shared" si="1"/>
        <v>0</v>
      </c>
      <c r="L11" s="13">
        <f t="shared" si="1"/>
        <v>0</v>
      </c>
      <c r="R11" s="13" t="e">
        <f>E11/$B11/3600</f>
        <v>#DIV/0!</v>
      </c>
      <c r="S11" s="13" t="e">
        <f t="shared" ref="S11:AA26" si="2">F11/$B11/3600</f>
        <v>#DIV/0!</v>
      </c>
      <c r="T11" s="13" t="e">
        <f t="shared" si="2"/>
        <v>#DIV/0!</v>
      </c>
      <c r="U11" s="13" t="e">
        <f t="shared" si="2"/>
        <v>#DIV/0!</v>
      </c>
      <c r="V11" s="13" t="e">
        <f t="shared" si="2"/>
        <v>#DIV/0!</v>
      </c>
      <c r="W11" s="20" t="e">
        <f t="shared" si="2"/>
        <v>#DIV/0!</v>
      </c>
      <c r="X11" s="13" t="e">
        <f t="shared" si="2"/>
        <v>#DIV/0!</v>
      </c>
      <c r="Y11" s="13" t="e">
        <f t="shared" si="2"/>
        <v>#DIV/0!</v>
      </c>
    </row>
    <row r="12" spans="1:25" x14ac:dyDescent="0.2">
      <c r="A12" s="13">
        <f t="shared" ref="A12:A49" si="3">B12*3.6</f>
        <v>3.6</v>
      </c>
      <c r="B12" s="13">
        <v>1</v>
      </c>
      <c r="C12" s="13">
        <f t="shared" si="0"/>
        <v>2</v>
      </c>
      <c r="E12" s="13">
        <f t="shared" ref="E12:L49" si="4">E$3*$B12^2+E$5*$B12*$C12+E$6*$B12+E$7*$B12^3+E$8</f>
        <v>3474.9935499999997</v>
      </c>
      <c r="F12" s="13">
        <f t="shared" si="4"/>
        <v>3640.4333999999999</v>
      </c>
      <c r="G12" s="13">
        <f t="shared" si="4"/>
        <v>3984.2385999999997</v>
      </c>
      <c r="H12" s="13">
        <f t="shared" si="4"/>
        <v>3348.9078999999997</v>
      </c>
      <c r="I12" s="13">
        <f t="shared" si="4"/>
        <v>3567.70525</v>
      </c>
      <c r="J12" s="13">
        <f t="shared" si="4"/>
        <v>3554.6679999999997</v>
      </c>
      <c r="K12" s="13">
        <f t="shared" si="1"/>
        <v>2927.3564000000001</v>
      </c>
      <c r="L12" s="13">
        <f t="shared" si="1"/>
        <v>3732.1545999999998</v>
      </c>
      <c r="R12" s="13">
        <f t="shared" ref="R12:AA49" si="5">E12/$B12/3600</f>
        <v>0.96527598611111098</v>
      </c>
      <c r="S12" s="13">
        <f t="shared" si="2"/>
        <v>1.0112315000000001</v>
      </c>
      <c r="T12" s="13">
        <f t="shared" si="2"/>
        <v>1.1067329444444443</v>
      </c>
      <c r="U12" s="13">
        <f t="shared" si="2"/>
        <v>0.9302521944444444</v>
      </c>
      <c r="V12" s="13">
        <f t="shared" si="2"/>
        <v>0.99102923611111116</v>
      </c>
      <c r="W12" s="20">
        <f t="shared" si="2"/>
        <v>0.98740777777777766</v>
      </c>
      <c r="X12" s="13">
        <f t="shared" si="2"/>
        <v>0.8131545555555556</v>
      </c>
      <c r="Y12" s="13">
        <f t="shared" si="2"/>
        <v>1.0367096111111112</v>
      </c>
    </row>
    <row r="13" spans="1:25" x14ac:dyDescent="0.2">
      <c r="A13" s="13">
        <f t="shared" si="3"/>
        <v>7.2</v>
      </c>
      <c r="B13" s="13">
        <v>2</v>
      </c>
      <c r="C13" s="13">
        <f t="shared" si="0"/>
        <v>2</v>
      </c>
      <c r="E13" s="13">
        <f t="shared" si="4"/>
        <v>6916.8263999999999</v>
      </c>
      <c r="F13" s="13">
        <f t="shared" si="4"/>
        <v>7255.7071999999998</v>
      </c>
      <c r="G13" s="13">
        <f t="shared" si="4"/>
        <v>7791.7327999999998</v>
      </c>
      <c r="H13" s="13">
        <f t="shared" si="4"/>
        <v>6597.2111999999997</v>
      </c>
      <c r="I13" s="13">
        <f t="shared" si="4"/>
        <v>7079.18</v>
      </c>
      <c r="J13" s="13">
        <f t="shared" si="4"/>
        <v>7044.2804000000006</v>
      </c>
      <c r="K13" s="13">
        <f t="shared" si="1"/>
        <v>5776.119200000001</v>
      </c>
      <c r="L13" s="13">
        <f t="shared" si="1"/>
        <v>7395.7407999999996</v>
      </c>
      <c r="R13" s="13">
        <f t="shared" si="5"/>
        <v>0.96067033333333329</v>
      </c>
      <c r="S13" s="13">
        <f t="shared" si="2"/>
        <v>1.0077371111111111</v>
      </c>
      <c r="T13" s="13">
        <f t="shared" si="2"/>
        <v>1.0821851111111112</v>
      </c>
      <c r="U13" s="13">
        <f t="shared" si="2"/>
        <v>0.91627933333333333</v>
      </c>
      <c r="V13" s="13">
        <f t="shared" si="2"/>
        <v>0.98321944444444453</v>
      </c>
      <c r="W13" s="20">
        <f t="shared" si="2"/>
        <v>0.97837227777777791</v>
      </c>
      <c r="X13" s="13">
        <f t="shared" si="2"/>
        <v>0.80223877777777797</v>
      </c>
      <c r="Y13" s="13">
        <f t="shared" si="2"/>
        <v>1.0271862222222221</v>
      </c>
    </row>
    <row r="14" spans="1:25" x14ac:dyDescent="0.2">
      <c r="A14" s="13">
        <f t="shared" si="3"/>
        <v>10.8</v>
      </c>
      <c r="B14" s="13">
        <v>3</v>
      </c>
      <c r="C14" s="13">
        <f t="shared" si="0"/>
        <v>2</v>
      </c>
      <c r="E14" s="13">
        <f t="shared" si="4"/>
        <v>10330.22385</v>
      </c>
      <c r="F14" s="13">
        <f t="shared" si="4"/>
        <v>10849.921800000002</v>
      </c>
      <c r="G14" s="13">
        <f t="shared" si="4"/>
        <v>11438.950199999999</v>
      </c>
      <c r="H14" s="13">
        <f t="shared" si="4"/>
        <v>9754.9292999999998</v>
      </c>
      <c r="I14" s="13">
        <f t="shared" si="4"/>
        <v>10540.371750000002</v>
      </c>
      <c r="J14" s="13">
        <f t="shared" si="4"/>
        <v>10474.879799999999</v>
      </c>
      <c r="K14" s="13">
        <f t="shared" si="1"/>
        <v>8553.9287999999997</v>
      </c>
      <c r="L14" s="13">
        <f t="shared" si="1"/>
        <v>10998.382200000002</v>
      </c>
      <c r="R14" s="13">
        <f t="shared" si="5"/>
        <v>0.95650220833333344</v>
      </c>
      <c r="S14" s="13">
        <f t="shared" si="2"/>
        <v>1.004622388888889</v>
      </c>
      <c r="T14" s="13">
        <f t="shared" si="2"/>
        <v>1.0591620555555554</v>
      </c>
      <c r="U14" s="13">
        <f t="shared" si="2"/>
        <v>0.90323419444444442</v>
      </c>
      <c r="V14" s="13">
        <f t="shared" si="2"/>
        <v>0.97596034722222247</v>
      </c>
      <c r="W14" s="20">
        <f t="shared" si="2"/>
        <v>0.96989627777777765</v>
      </c>
      <c r="X14" s="13">
        <f t="shared" si="2"/>
        <v>0.79203044444444448</v>
      </c>
      <c r="Y14" s="13">
        <f t="shared" si="2"/>
        <v>1.0183687222222224</v>
      </c>
    </row>
    <row r="15" spans="1:25" x14ac:dyDescent="0.2">
      <c r="A15" s="13">
        <f t="shared" si="3"/>
        <v>14.4</v>
      </c>
      <c r="B15" s="13">
        <v>4</v>
      </c>
      <c r="C15" s="13">
        <f t="shared" si="0"/>
        <v>2</v>
      </c>
      <c r="E15" s="13">
        <f t="shared" si="4"/>
        <v>13719.9112</v>
      </c>
      <c r="F15" s="13">
        <f t="shared" si="4"/>
        <v>14427.177600000001</v>
      </c>
      <c r="G15" s="13">
        <f t="shared" si="4"/>
        <v>14942.358399999999</v>
      </c>
      <c r="H15" s="13">
        <f t="shared" si="4"/>
        <v>12832.0816</v>
      </c>
      <c r="I15" s="13">
        <f t="shared" si="4"/>
        <v>13957.228000000001</v>
      </c>
      <c r="J15" s="13">
        <f t="shared" si="4"/>
        <v>13852.508800000001</v>
      </c>
      <c r="K15" s="13">
        <f t="shared" si="1"/>
        <v>11268.4256</v>
      </c>
      <c r="L15" s="13">
        <f t="shared" si="1"/>
        <v>14547.7024</v>
      </c>
      <c r="R15" s="13">
        <f t="shared" si="5"/>
        <v>0.95277161111111119</v>
      </c>
      <c r="S15" s="13">
        <f t="shared" si="2"/>
        <v>1.0018873333333334</v>
      </c>
      <c r="T15" s="13">
        <f t="shared" si="2"/>
        <v>1.0376637777777777</v>
      </c>
      <c r="U15" s="13">
        <f t="shared" si="2"/>
        <v>0.89111677777777776</v>
      </c>
      <c r="V15" s="13">
        <f t="shared" si="2"/>
        <v>0.96925194444444451</v>
      </c>
      <c r="W15" s="20">
        <f t="shared" si="2"/>
        <v>0.96197977777777788</v>
      </c>
      <c r="X15" s="13">
        <f t="shared" si="2"/>
        <v>0.78252955555555559</v>
      </c>
      <c r="Y15" s="13">
        <f t="shared" si="2"/>
        <v>1.0102571111111112</v>
      </c>
    </row>
    <row r="16" spans="1:25" x14ac:dyDescent="0.2">
      <c r="A16" s="13">
        <f t="shared" si="3"/>
        <v>18</v>
      </c>
      <c r="B16" s="13">
        <v>5</v>
      </c>
      <c r="C16" s="13">
        <f t="shared" si="0"/>
        <v>2</v>
      </c>
      <c r="E16" s="13">
        <f t="shared" si="4"/>
        <v>17090.613749999997</v>
      </c>
      <c r="F16" s="13">
        <f t="shared" si="4"/>
        <v>17991.575000000001</v>
      </c>
      <c r="G16" s="13">
        <f t="shared" si="4"/>
        <v>18318.424999999999</v>
      </c>
      <c r="H16" s="13">
        <f t="shared" si="4"/>
        <v>15838.6875</v>
      </c>
      <c r="I16" s="13">
        <f t="shared" si="4"/>
        <v>17335.696250000001</v>
      </c>
      <c r="J16" s="13">
        <f t="shared" si="4"/>
        <v>17183.21</v>
      </c>
      <c r="K16" s="13">
        <f t="shared" si="1"/>
        <v>13927.25</v>
      </c>
      <c r="L16" s="13">
        <f t="shared" si="1"/>
        <v>18051.325000000001</v>
      </c>
      <c r="R16" s="13">
        <f t="shared" si="5"/>
        <v>0.94947854166666656</v>
      </c>
      <c r="S16" s="13">
        <f t="shared" si="2"/>
        <v>0.99953194444444449</v>
      </c>
      <c r="T16" s="13">
        <f t="shared" si="2"/>
        <v>1.0176902777777777</v>
      </c>
      <c r="U16" s="13">
        <f t="shared" si="2"/>
        <v>0.87992708333333336</v>
      </c>
      <c r="V16" s="13">
        <f t="shared" si="2"/>
        <v>0.96309423611111111</v>
      </c>
      <c r="W16" s="20">
        <f t="shared" si="2"/>
        <v>0.95462277777777771</v>
      </c>
      <c r="X16" s="13">
        <f t="shared" si="2"/>
        <v>0.77373611111111107</v>
      </c>
      <c r="Y16" s="13">
        <f t="shared" si="2"/>
        <v>1.002851388888889</v>
      </c>
    </row>
    <row r="17" spans="1:25" x14ac:dyDescent="0.2">
      <c r="A17" s="13">
        <f t="shared" si="3"/>
        <v>21.6</v>
      </c>
      <c r="B17" s="13">
        <v>6</v>
      </c>
      <c r="C17" s="13">
        <f t="shared" si="0"/>
        <v>2</v>
      </c>
      <c r="E17" s="13">
        <f t="shared" si="4"/>
        <v>20447.056799999998</v>
      </c>
      <c r="F17" s="13">
        <f t="shared" si="4"/>
        <v>21547.214400000001</v>
      </c>
      <c r="G17" s="13">
        <f t="shared" si="4"/>
        <v>21583.617600000001</v>
      </c>
      <c r="H17" s="13">
        <f t="shared" si="4"/>
        <v>18784.7664</v>
      </c>
      <c r="I17" s="13">
        <f t="shared" si="4"/>
        <v>20681.724000000002</v>
      </c>
      <c r="J17" s="13">
        <f t="shared" si="4"/>
        <v>20473.026000000002</v>
      </c>
      <c r="K17" s="13">
        <f t="shared" si="1"/>
        <v>16538.042400000002</v>
      </c>
      <c r="L17" s="13">
        <f t="shared" si="1"/>
        <v>21516.873600000006</v>
      </c>
      <c r="R17" s="13">
        <f t="shared" si="5"/>
        <v>0.94662299999999999</v>
      </c>
      <c r="S17" s="13">
        <f t="shared" si="2"/>
        <v>0.99755622222222229</v>
      </c>
      <c r="T17" s="13">
        <f t="shared" si="2"/>
        <v>0.99924155555555561</v>
      </c>
      <c r="U17" s="13">
        <f t="shared" si="2"/>
        <v>0.86966511111111122</v>
      </c>
      <c r="V17" s="13">
        <f t="shared" si="2"/>
        <v>0.95748722222222227</v>
      </c>
      <c r="W17" s="20">
        <f t="shared" si="2"/>
        <v>0.94782527777777781</v>
      </c>
      <c r="X17" s="13">
        <f t="shared" si="2"/>
        <v>0.76565011111111125</v>
      </c>
      <c r="Y17" s="13">
        <f t="shared" si="2"/>
        <v>0.9961515555555559</v>
      </c>
    </row>
    <row r="18" spans="1:25" x14ac:dyDescent="0.2">
      <c r="A18" s="13">
        <f t="shared" si="3"/>
        <v>25.2</v>
      </c>
      <c r="B18" s="13">
        <v>7</v>
      </c>
      <c r="C18" s="13">
        <f t="shared" si="0"/>
        <v>2</v>
      </c>
      <c r="E18" s="13">
        <f t="shared" si="4"/>
        <v>23793.965650000002</v>
      </c>
      <c r="F18" s="13">
        <f t="shared" si="4"/>
        <v>25098.196200000006</v>
      </c>
      <c r="G18" s="13">
        <f t="shared" si="4"/>
        <v>24754.4038</v>
      </c>
      <c r="H18" s="13">
        <f t="shared" si="4"/>
        <v>21680.337699999996</v>
      </c>
      <c r="I18" s="13">
        <f t="shared" si="4"/>
        <v>24001.258749999997</v>
      </c>
      <c r="J18" s="13">
        <f t="shared" si="4"/>
        <v>23727.999400000001</v>
      </c>
      <c r="K18" s="13">
        <f t="shared" si="1"/>
        <v>19108.443200000002</v>
      </c>
      <c r="L18" s="13">
        <f t="shared" si="1"/>
        <v>24951.971799999999</v>
      </c>
      <c r="R18" s="13">
        <f t="shared" si="5"/>
        <v>0.94420498611111114</v>
      </c>
      <c r="S18" s="13">
        <f t="shared" si="2"/>
        <v>0.99596016666666687</v>
      </c>
      <c r="T18" s="13">
        <f t="shared" si="2"/>
        <v>0.98231761111111116</v>
      </c>
      <c r="U18" s="13">
        <f t="shared" si="2"/>
        <v>0.86033086111111101</v>
      </c>
      <c r="V18" s="13">
        <f t="shared" si="2"/>
        <v>0.95243090277777775</v>
      </c>
      <c r="W18" s="20">
        <f t="shared" si="2"/>
        <v>0.94158727777777773</v>
      </c>
      <c r="X18" s="13">
        <f t="shared" si="2"/>
        <v>0.7582715555555557</v>
      </c>
      <c r="Y18" s="13">
        <f t="shared" si="2"/>
        <v>0.99015761111111111</v>
      </c>
    </row>
    <row r="19" spans="1:25" x14ac:dyDescent="0.2">
      <c r="A19" s="13">
        <f t="shared" si="3"/>
        <v>28.8</v>
      </c>
      <c r="B19" s="13">
        <v>8</v>
      </c>
      <c r="C19" s="13">
        <f t="shared" si="0"/>
        <v>2</v>
      </c>
      <c r="E19" s="13">
        <f t="shared" si="4"/>
        <v>27136.065600000002</v>
      </c>
      <c r="F19" s="13">
        <f t="shared" si="4"/>
        <v>28648.620800000001</v>
      </c>
      <c r="G19" s="13">
        <f t="shared" si="4"/>
        <v>27847.251199999999</v>
      </c>
      <c r="H19" s="13">
        <f t="shared" si="4"/>
        <v>24535.420799999996</v>
      </c>
      <c r="I19" s="13">
        <f t="shared" si="4"/>
        <v>27300.248000000003</v>
      </c>
      <c r="J19" s="13">
        <f t="shared" si="4"/>
        <v>26954.1728</v>
      </c>
      <c r="K19" s="13">
        <f t="shared" si="1"/>
        <v>21646.092800000002</v>
      </c>
      <c r="L19" s="13">
        <f t="shared" si="1"/>
        <v>28364.243200000001</v>
      </c>
      <c r="R19" s="13">
        <f t="shared" si="5"/>
        <v>0.94222450000000002</v>
      </c>
      <c r="S19" s="13">
        <f t="shared" si="2"/>
        <v>0.99474377777777778</v>
      </c>
      <c r="T19" s="13">
        <f t="shared" si="2"/>
        <v>0.96691844444444441</v>
      </c>
      <c r="U19" s="13">
        <f t="shared" si="2"/>
        <v>0.85192433333333317</v>
      </c>
      <c r="V19" s="13">
        <f t="shared" si="2"/>
        <v>0.94792527777777791</v>
      </c>
      <c r="W19" s="20">
        <f t="shared" si="2"/>
        <v>0.93590877777777781</v>
      </c>
      <c r="X19" s="13">
        <f t="shared" si="2"/>
        <v>0.75160044444444452</v>
      </c>
      <c r="Y19" s="13">
        <f t="shared" si="2"/>
        <v>0.98486955555555555</v>
      </c>
    </row>
    <row r="20" spans="1:25" x14ac:dyDescent="0.2">
      <c r="A20" s="13">
        <f t="shared" si="3"/>
        <v>32.4</v>
      </c>
      <c r="B20" s="13">
        <v>9</v>
      </c>
      <c r="C20" s="13">
        <f t="shared" si="0"/>
        <v>2</v>
      </c>
      <c r="E20" s="13">
        <f t="shared" si="4"/>
        <v>30478.08195</v>
      </c>
      <c r="F20" s="13">
        <f t="shared" si="4"/>
        <v>32202.588600000003</v>
      </c>
      <c r="G20" s="13">
        <f t="shared" si="4"/>
        <v>30878.627399999998</v>
      </c>
      <c r="H20" s="13">
        <f t="shared" si="4"/>
        <v>27360.035100000001</v>
      </c>
      <c r="I20" s="13">
        <f t="shared" si="4"/>
        <v>30584.639250000004</v>
      </c>
      <c r="J20" s="13">
        <f t="shared" si="4"/>
        <v>30157.588799999998</v>
      </c>
      <c r="K20" s="13">
        <f t="shared" si="1"/>
        <v>24158.631600000004</v>
      </c>
      <c r="L20" s="13">
        <f t="shared" si="1"/>
        <v>31761.311399999999</v>
      </c>
      <c r="R20" s="13">
        <f t="shared" si="5"/>
        <v>0.94068154166666673</v>
      </c>
      <c r="S20" s="13">
        <f t="shared" si="2"/>
        <v>0.9939070555555557</v>
      </c>
      <c r="T20" s="13">
        <f t="shared" si="2"/>
        <v>0.95304405555555549</v>
      </c>
      <c r="U20" s="13">
        <f t="shared" si="2"/>
        <v>0.84444552777777782</v>
      </c>
      <c r="V20" s="13">
        <f t="shared" si="2"/>
        <v>0.94397034722222239</v>
      </c>
      <c r="W20" s="20">
        <f t="shared" si="2"/>
        <v>0.93078977777777772</v>
      </c>
      <c r="X20" s="13">
        <f t="shared" si="2"/>
        <v>0.74563677777777781</v>
      </c>
      <c r="Y20" s="13">
        <f t="shared" si="2"/>
        <v>0.98028738888888889</v>
      </c>
    </row>
    <row r="21" spans="1:25" x14ac:dyDescent="0.2">
      <c r="A21" s="13">
        <f t="shared" si="3"/>
        <v>36</v>
      </c>
      <c r="B21" s="13">
        <v>10</v>
      </c>
      <c r="C21" s="13">
        <f t="shared" si="0"/>
        <v>2</v>
      </c>
      <c r="E21" s="13">
        <f t="shared" si="4"/>
        <v>33824.740000000005</v>
      </c>
      <c r="F21" s="13">
        <f t="shared" si="4"/>
        <v>35764.200000000004</v>
      </c>
      <c r="G21" s="13">
        <f t="shared" si="4"/>
        <v>33865</v>
      </c>
      <c r="H21" s="13">
        <f t="shared" si="4"/>
        <v>30164.2</v>
      </c>
      <c r="I21" s="13">
        <f t="shared" si="4"/>
        <v>33860.379999999997</v>
      </c>
      <c r="J21" s="13">
        <f t="shared" si="4"/>
        <v>33344.29</v>
      </c>
      <c r="K21" s="13">
        <f t="shared" si="1"/>
        <v>26653.7</v>
      </c>
      <c r="L21" s="13">
        <f t="shared" si="1"/>
        <v>35150.799999999996</v>
      </c>
      <c r="R21" s="13">
        <f t="shared" si="5"/>
        <v>0.93957611111111128</v>
      </c>
      <c r="S21" s="13">
        <f t="shared" si="2"/>
        <v>0.99345000000000017</v>
      </c>
      <c r="T21" s="13">
        <f t="shared" si="2"/>
        <v>0.9406944444444445</v>
      </c>
      <c r="U21" s="13">
        <f t="shared" si="2"/>
        <v>0.8378944444444445</v>
      </c>
      <c r="V21" s="13">
        <f t="shared" si="2"/>
        <v>0.94056611111111099</v>
      </c>
      <c r="W21" s="20">
        <f t="shared" si="2"/>
        <v>0.92623027777777778</v>
      </c>
      <c r="X21" s="13">
        <f t="shared" si="2"/>
        <v>0.74038055555555549</v>
      </c>
      <c r="Y21" s="13">
        <f t="shared" si="2"/>
        <v>0.97641111111111101</v>
      </c>
    </row>
    <row r="22" spans="1:25" x14ac:dyDescent="0.2">
      <c r="A22" s="13">
        <f t="shared" si="3"/>
        <v>39.6</v>
      </c>
      <c r="B22" s="13">
        <v>11</v>
      </c>
      <c r="C22" s="13">
        <f t="shared" si="0"/>
        <v>2</v>
      </c>
      <c r="E22" s="13">
        <f t="shared" si="4"/>
        <v>37180.765050000002</v>
      </c>
      <c r="F22" s="13">
        <f t="shared" si="4"/>
        <v>39337.555399999997</v>
      </c>
      <c r="G22" s="13">
        <f t="shared" si="4"/>
        <v>36822.836599999995</v>
      </c>
      <c r="H22" s="13">
        <f t="shared" si="4"/>
        <v>32957.934899999993</v>
      </c>
      <c r="I22" s="13">
        <f t="shared" si="4"/>
        <v>37133.417750000001</v>
      </c>
      <c r="J22" s="13">
        <f t="shared" si="4"/>
        <v>36520.319000000003</v>
      </c>
      <c r="K22" s="13">
        <f t="shared" si="1"/>
        <v>29138.938400000003</v>
      </c>
      <c r="L22" s="13">
        <f t="shared" si="1"/>
        <v>38540.332600000002</v>
      </c>
      <c r="R22" s="13">
        <f t="shared" si="5"/>
        <v>0.93890820833333333</v>
      </c>
      <c r="S22" s="13">
        <f t="shared" si="2"/>
        <v>0.99337261111111108</v>
      </c>
      <c r="T22" s="13">
        <f t="shared" si="2"/>
        <v>0.92986961111111099</v>
      </c>
      <c r="U22" s="13">
        <f t="shared" si="2"/>
        <v>0.83227108333333311</v>
      </c>
      <c r="V22" s="13">
        <f t="shared" si="2"/>
        <v>0.93771256944444448</v>
      </c>
      <c r="W22" s="20">
        <f t="shared" si="2"/>
        <v>0.92223027777777788</v>
      </c>
      <c r="X22" s="13">
        <f t="shared" si="2"/>
        <v>0.73583177777777775</v>
      </c>
      <c r="Y22" s="13">
        <f t="shared" si="2"/>
        <v>0.97324072222222224</v>
      </c>
    </row>
    <row r="23" spans="1:25" x14ac:dyDescent="0.2">
      <c r="A23" s="13">
        <f t="shared" si="3"/>
        <v>43.2</v>
      </c>
      <c r="B23" s="13">
        <v>12</v>
      </c>
      <c r="C23" s="13">
        <f t="shared" si="0"/>
        <v>2</v>
      </c>
      <c r="E23" s="13">
        <f t="shared" si="4"/>
        <v>40550.882400000002</v>
      </c>
      <c r="F23" s="13">
        <f t="shared" si="4"/>
        <v>42926.755200000007</v>
      </c>
      <c r="G23" s="13">
        <f t="shared" si="4"/>
        <v>39768.604800000001</v>
      </c>
      <c r="H23" s="13">
        <f t="shared" si="4"/>
        <v>35751.2592</v>
      </c>
      <c r="I23" s="13">
        <f t="shared" si="4"/>
        <v>40409.700000000004</v>
      </c>
      <c r="J23" s="13">
        <f t="shared" si="4"/>
        <v>39691.718399999998</v>
      </c>
      <c r="K23" s="13">
        <f t="shared" si="1"/>
        <v>31621.987200000003</v>
      </c>
      <c r="L23" s="13">
        <f t="shared" si="1"/>
        <v>41937.532800000001</v>
      </c>
      <c r="R23" s="13">
        <f t="shared" si="5"/>
        <v>0.93867783333333343</v>
      </c>
      <c r="S23" s="13">
        <f t="shared" si="2"/>
        <v>0.993674888888889</v>
      </c>
      <c r="T23" s="13">
        <f t="shared" si="2"/>
        <v>0.92056955555555553</v>
      </c>
      <c r="U23" s="13">
        <f t="shared" si="2"/>
        <v>0.82757544444444442</v>
      </c>
      <c r="V23" s="13">
        <f t="shared" si="2"/>
        <v>0.9354097222222223</v>
      </c>
      <c r="W23" s="20">
        <f t="shared" si="2"/>
        <v>0.91878977777777782</v>
      </c>
      <c r="X23" s="13">
        <f t="shared" si="2"/>
        <v>0.7319904444444445</v>
      </c>
      <c r="Y23" s="13">
        <f t="shared" si="2"/>
        <v>0.97077622222222226</v>
      </c>
    </row>
    <row r="24" spans="1:25" x14ac:dyDescent="0.2">
      <c r="A24" s="13">
        <f t="shared" si="3"/>
        <v>46.800000000000004</v>
      </c>
      <c r="B24" s="13">
        <v>13</v>
      </c>
      <c r="C24" s="13">
        <f t="shared" si="0"/>
        <v>2</v>
      </c>
      <c r="E24" s="13">
        <f t="shared" si="4"/>
        <v>43939.817350000005</v>
      </c>
      <c r="F24" s="13">
        <f t="shared" si="4"/>
        <v>46535.899799999999</v>
      </c>
      <c r="G24" s="13">
        <f t="shared" si="4"/>
        <v>42718.772199999999</v>
      </c>
      <c r="H24" s="13">
        <f t="shared" si="4"/>
        <v>38554.192299999995</v>
      </c>
      <c r="I24" s="13">
        <f t="shared" si="4"/>
        <v>43695.174250000011</v>
      </c>
      <c r="J24" s="13">
        <f t="shared" si="4"/>
        <v>42864.5308</v>
      </c>
      <c r="K24" s="13">
        <f t="shared" si="1"/>
        <v>34110.486800000006</v>
      </c>
      <c r="L24" s="13">
        <f t="shared" si="1"/>
        <v>45350.0242</v>
      </c>
      <c r="R24" s="13">
        <f t="shared" si="5"/>
        <v>0.93888498611111115</v>
      </c>
      <c r="S24" s="13">
        <f t="shared" si="2"/>
        <v>0.99435683333333336</v>
      </c>
      <c r="T24" s="13">
        <f t="shared" si="2"/>
        <v>0.91279427777777777</v>
      </c>
      <c r="U24" s="13">
        <f t="shared" si="2"/>
        <v>0.82380752777777766</v>
      </c>
      <c r="V24" s="13">
        <f t="shared" si="2"/>
        <v>0.93365756944444467</v>
      </c>
      <c r="W24" s="20">
        <f t="shared" si="2"/>
        <v>0.91590877777777779</v>
      </c>
      <c r="X24" s="13">
        <f t="shared" si="2"/>
        <v>0.72885655555555573</v>
      </c>
      <c r="Y24" s="13">
        <f t="shared" si="2"/>
        <v>0.96901761111111118</v>
      </c>
    </row>
    <row r="25" spans="1:25" s="21" customFormat="1" x14ac:dyDescent="0.2">
      <c r="A25" s="21">
        <f t="shared" si="3"/>
        <v>50.4</v>
      </c>
      <c r="B25" s="21">
        <v>14</v>
      </c>
      <c r="C25" s="21">
        <f t="shared" si="0"/>
        <v>2</v>
      </c>
      <c r="E25" s="13">
        <f t="shared" si="4"/>
        <v>47352.2952</v>
      </c>
      <c r="F25" s="13">
        <f t="shared" si="4"/>
        <v>50169.089600000007</v>
      </c>
      <c r="G25" s="13">
        <f t="shared" si="4"/>
        <v>45689.806400000001</v>
      </c>
      <c r="H25" s="13">
        <f t="shared" si="4"/>
        <v>41376.753599999996</v>
      </c>
      <c r="I25" s="13">
        <f t="shared" si="4"/>
        <v>46995.788</v>
      </c>
      <c r="J25" s="13">
        <f t="shared" si="4"/>
        <v>46044.798800000004</v>
      </c>
      <c r="K25" s="13">
        <f t="shared" si="1"/>
        <v>36612.077600000004</v>
      </c>
      <c r="L25" s="13">
        <f t="shared" si="1"/>
        <v>48785.430400000005</v>
      </c>
      <c r="M25" s="13"/>
      <c r="N25" s="13"/>
      <c r="R25" s="21">
        <f t="shared" si="5"/>
        <v>0.9395296666666666</v>
      </c>
      <c r="S25" s="21">
        <f t="shared" si="2"/>
        <v>0.99541844444444461</v>
      </c>
      <c r="T25" s="21">
        <f t="shared" si="2"/>
        <v>0.90654377777777784</v>
      </c>
      <c r="U25" s="21">
        <f t="shared" si="2"/>
        <v>0.82096733333333327</v>
      </c>
      <c r="V25" s="21">
        <f t="shared" si="2"/>
        <v>0.93245611111111115</v>
      </c>
      <c r="W25" s="22">
        <f t="shared" si="2"/>
        <v>0.91358727777777782</v>
      </c>
      <c r="X25" s="21">
        <f t="shared" si="2"/>
        <v>0.72643011111111122</v>
      </c>
      <c r="Y25" s="21">
        <f t="shared" si="2"/>
        <v>0.96796488888888899</v>
      </c>
    </row>
    <row r="26" spans="1:25" x14ac:dyDescent="0.2">
      <c r="A26" s="13">
        <f t="shared" si="3"/>
        <v>54</v>
      </c>
      <c r="B26" s="13">
        <v>15</v>
      </c>
      <c r="C26" s="13">
        <f t="shared" si="0"/>
        <v>2</v>
      </c>
      <c r="E26" s="13">
        <f t="shared" si="4"/>
        <v>50793.041249999995</v>
      </c>
      <c r="F26" s="13">
        <f t="shared" si="4"/>
        <v>53830.424999999996</v>
      </c>
      <c r="G26" s="13">
        <f t="shared" si="4"/>
        <v>48698.175000000003</v>
      </c>
      <c r="H26" s="13">
        <f t="shared" si="4"/>
        <v>44228.962500000001</v>
      </c>
      <c r="I26" s="13">
        <f t="shared" si="4"/>
        <v>50317.488749999997</v>
      </c>
      <c r="J26" s="13">
        <f t="shared" si="4"/>
        <v>49238.565000000002</v>
      </c>
      <c r="K26" s="13">
        <f t="shared" si="1"/>
        <v>39134.400000000001</v>
      </c>
      <c r="L26" s="13">
        <f t="shared" si="1"/>
        <v>52251.375</v>
      </c>
      <c r="R26" s="13">
        <f t="shared" si="5"/>
        <v>0.94061187499999988</v>
      </c>
      <c r="S26" s="13">
        <f t="shared" si="2"/>
        <v>0.99685972222222219</v>
      </c>
      <c r="T26" s="13">
        <f t="shared" si="2"/>
        <v>0.90181805555555561</v>
      </c>
      <c r="U26" s="13">
        <f t="shared" si="2"/>
        <v>0.81905486111111114</v>
      </c>
      <c r="V26" s="13">
        <f t="shared" si="2"/>
        <v>0.93180534722222219</v>
      </c>
      <c r="W26" s="20">
        <f t="shared" si="2"/>
        <v>0.91182527777777789</v>
      </c>
      <c r="X26" s="13">
        <f t="shared" si="2"/>
        <v>0.72471111111111108</v>
      </c>
      <c r="Y26" s="13">
        <f t="shared" si="2"/>
        <v>0.96761805555555558</v>
      </c>
    </row>
    <row r="27" spans="1:25" x14ac:dyDescent="0.2">
      <c r="A27" s="13">
        <f t="shared" si="3"/>
        <v>57.6</v>
      </c>
      <c r="B27" s="13">
        <v>16</v>
      </c>
      <c r="C27" s="13">
        <f t="shared" si="0"/>
        <v>2</v>
      </c>
      <c r="E27" s="13">
        <f t="shared" si="4"/>
        <v>54266.780799999993</v>
      </c>
      <c r="F27" s="13">
        <f t="shared" si="4"/>
        <v>57524.006400000006</v>
      </c>
      <c r="G27" s="13">
        <f t="shared" si="4"/>
        <v>51760.345600000001</v>
      </c>
      <c r="H27" s="13">
        <f t="shared" si="4"/>
        <v>47120.838400000001</v>
      </c>
      <c r="I27" s="13">
        <f t="shared" si="4"/>
        <v>53666.224000000002</v>
      </c>
      <c r="J27" s="13">
        <f t="shared" si="4"/>
        <v>52451.871999999996</v>
      </c>
      <c r="K27" s="13">
        <f t="shared" si="4"/>
        <v>41685.094400000009</v>
      </c>
      <c r="L27" s="13">
        <f t="shared" si="4"/>
        <v>55755.481599999999</v>
      </c>
      <c r="R27" s="13">
        <f t="shared" si="5"/>
        <v>0.94213161111111099</v>
      </c>
      <c r="S27" s="13">
        <f t="shared" si="5"/>
        <v>0.99868066666666677</v>
      </c>
      <c r="T27" s="13">
        <f t="shared" si="5"/>
        <v>0.89861711111111109</v>
      </c>
      <c r="U27" s="13">
        <f t="shared" si="5"/>
        <v>0.81807011111111116</v>
      </c>
      <c r="V27" s="13">
        <f t="shared" si="5"/>
        <v>0.93170527777777778</v>
      </c>
      <c r="W27" s="20">
        <f t="shared" si="5"/>
        <v>0.91062277777777767</v>
      </c>
      <c r="X27" s="13">
        <f t="shared" si="5"/>
        <v>0.72369955555555576</v>
      </c>
      <c r="Y27" s="13">
        <f t="shared" si="5"/>
        <v>0.96797711111111107</v>
      </c>
    </row>
    <row r="28" spans="1:25" x14ac:dyDescent="0.2">
      <c r="A28" s="13">
        <f t="shared" si="3"/>
        <v>61.2</v>
      </c>
      <c r="B28" s="13">
        <v>17</v>
      </c>
      <c r="C28" s="13">
        <f t="shared" si="0"/>
        <v>2</v>
      </c>
      <c r="E28" s="13">
        <f t="shared" si="4"/>
        <v>57778.239149999994</v>
      </c>
      <c r="F28" s="13">
        <f t="shared" si="4"/>
        <v>61253.934200000003</v>
      </c>
      <c r="G28" s="13">
        <f t="shared" si="4"/>
        <v>54892.785799999998</v>
      </c>
      <c r="H28" s="13">
        <f t="shared" si="4"/>
        <v>50062.400699999998</v>
      </c>
      <c r="I28" s="13">
        <f t="shared" si="4"/>
        <v>57047.941250000003</v>
      </c>
      <c r="J28" s="13">
        <f t="shared" si="4"/>
        <v>55690.7624</v>
      </c>
      <c r="K28" s="13">
        <f t="shared" si="4"/>
        <v>44271.801200000002</v>
      </c>
      <c r="L28" s="13">
        <f t="shared" si="4"/>
        <v>59305.373800000001</v>
      </c>
      <c r="R28" s="13">
        <f t="shared" si="5"/>
        <v>0.94408887499999994</v>
      </c>
      <c r="S28" s="13">
        <f t="shared" si="5"/>
        <v>1.0008812777777778</v>
      </c>
      <c r="T28" s="13">
        <f t="shared" si="5"/>
        <v>0.89694094444444439</v>
      </c>
      <c r="U28" s="13">
        <f t="shared" si="5"/>
        <v>0.81801308333333334</v>
      </c>
      <c r="V28" s="13">
        <f t="shared" si="5"/>
        <v>0.93215590277777782</v>
      </c>
      <c r="W28" s="20">
        <f t="shared" si="5"/>
        <v>0.90997977777777783</v>
      </c>
      <c r="X28" s="13">
        <f t="shared" si="5"/>
        <v>0.72339544444444448</v>
      </c>
      <c r="Y28" s="13">
        <f t="shared" si="5"/>
        <v>0.96904205555555567</v>
      </c>
    </row>
    <row r="29" spans="1:25" x14ac:dyDescent="0.2">
      <c r="A29" s="13">
        <f t="shared" si="3"/>
        <v>64.8</v>
      </c>
      <c r="B29" s="13">
        <v>18</v>
      </c>
      <c r="C29" s="13">
        <f t="shared" si="0"/>
        <v>2</v>
      </c>
      <c r="E29" s="13">
        <f t="shared" si="4"/>
        <v>61332.141600000003</v>
      </c>
      <c r="F29" s="13">
        <f t="shared" si="4"/>
        <v>65024.308799999999</v>
      </c>
      <c r="G29" s="13">
        <f t="shared" si="4"/>
        <v>58111.963199999998</v>
      </c>
      <c r="H29" s="13">
        <f t="shared" si="4"/>
        <v>53063.668799999999</v>
      </c>
      <c r="I29" s="13">
        <f t="shared" si="4"/>
        <v>60468.588000000003</v>
      </c>
      <c r="J29" s="13">
        <f t="shared" si="4"/>
        <v>58961.2788</v>
      </c>
      <c r="K29" s="13">
        <f t="shared" si="4"/>
        <v>46902.160800000005</v>
      </c>
      <c r="L29" s="13">
        <f t="shared" si="4"/>
        <v>62908.675199999998</v>
      </c>
      <c r="R29" s="13">
        <f t="shared" si="5"/>
        <v>0.94648366666666672</v>
      </c>
      <c r="S29" s="13">
        <f t="shared" si="5"/>
        <v>1.0034615555555555</v>
      </c>
      <c r="T29" s="13">
        <f t="shared" si="5"/>
        <v>0.89678955555555551</v>
      </c>
      <c r="U29" s="13">
        <f t="shared" si="5"/>
        <v>0.81888377777777777</v>
      </c>
      <c r="V29" s="13">
        <f t="shared" si="5"/>
        <v>0.93315722222222219</v>
      </c>
      <c r="W29" s="20">
        <f t="shared" si="5"/>
        <v>0.90989627777777782</v>
      </c>
      <c r="X29" s="13">
        <f t="shared" si="5"/>
        <v>0.7237987777777779</v>
      </c>
      <c r="Y29" s="13">
        <f t="shared" si="5"/>
        <v>0.97081288888888884</v>
      </c>
    </row>
    <row r="30" spans="1:25" x14ac:dyDescent="0.2">
      <c r="A30" s="13">
        <f t="shared" si="3"/>
        <v>68.400000000000006</v>
      </c>
      <c r="B30" s="13">
        <v>19</v>
      </c>
      <c r="C30" s="13">
        <f t="shared" si="0"/>
        <v>2</v>
      </c>
      <c r="E30" s="13">
        <f t="shared" si="4"/>
        <v>64933.213449999996</v>
      </c>
      <c r="F30" s="13">
        <f t="shared" si="4"/>
        <v>68839.23060000001</v>
      </c>
      <c r="G30" s="13">
        <f t="shared" si="4"/>
        <v>61434.345400000006</v>
      </c>
      <c r="H30" s="13">
        <f t="shared" si="4"/>
        <v>56134.662100000001</v>
      </c>
      <c r="I30" s="13">
        <f t="shared" si="4"/>
        <v>63934.111749999996</v>
      </c>
      <c r="J30" s="13">
        <f t="shared" si="4"/>
        <v>62269.463799999998</v>
      </c>
      <c r="K30" s="13">
        <f t="shared" si="4"/>
        <v>49583.813599999994</v>
      </c>
      <c r="L30" s="13">
        <f t="shared" si="4"/>
        <v>66573.00940000001</v>
      </c>
      <c r="R30" s="13">
        <f t="shared" si="5"/>
        <v>0.94931598611111101</v>
      </c>
      <c r="S30" s="13">
        <f t="shared" si="5"/>
        <v>1.0064215000000001</v>
      </c>
      <c r="T30" s="13">
        <f t="shared" si="5"/>
        <v>0.89816294444444456</v>
      </c>
      <c r="U30" s="13">
        <f t="shared" si="5"/>
        <v>0.82068219444444446</v>
      </c>
      <c r="V30" s="13">
        <f t="shared" si="5"/>
        <v>0.93470923611111112</v>
      </c>
      <c r="W30" s="20">
        <f t="shared" si="5"/>
        <v>0.91037227777777785</v>
      </c>
      <c r="X30" s="13">
        <f t="shared" si="5"/>
        <v>0.72490955555555547</v>
      </c>
      <c r="Y30" s="13">
        <f t="shared" si="5"/>
        <v>0.97328961111111123</v>
      </c>
    </row>
    <row r="31" spans="1:25" x14ac:dyDescent="0.2">
      <c r="A31" s="13">
        <f t="shared" si="3"/>
        <v>72</v>
      </c>
      <c r="B31" s="13">
        <v>20</v>
      </c>
      <c r="C31" s="13">
        <f t="shared" si="0"/>
        <v>2</v>
      </c>
      <c r="E31" s="13">
        <f t="shared" si="4"/>
        <v>68586.179999999993</v>
      </c>
      <c r="F31" s="13">
        <f t="shared" si="4"/>
        <v>72702.8</v>
      </c>
      <c r="G31" s="13">
        <f t="shared" si="4"/>
        <v>64876.400000000009</v>
      </c>
      <c r="H31" s="13">
        <f t="shared" si="4"/>
        <v>59285.399999999994</v>
      </c>
      <c r="I31" s="13">
        <f t="shared" si="4"/>
        <v>67450.460000000006</v>
      </c>
      <c r="J31" s="13">
        <f t="shared" si="4"/>
        <v>65621.36</v>
      </c>
      <c r="K31" s="13">
        <f t="shared" si="4"/>
        <v>52324.399999999994</v>
      </c>
      <c r="L31" s="13">
        <f t="shared" si="4"/>
        <v>70306</v>
      </c>
      <c r="R31" s="13">
        <f t="shared" si="5"/>
        <v>0.95258583333333324</v>
      </c>
      <c r="S31" s="13">
        <f t="shared" si="5"/>
        <v>1.0097611111111111</v>
      </c>
      <c r="T31" s="13">
        <f t="shared" si="5"/>
        <v>0.90106111111111131</v>
      </c>
      <c r="U31" s="13">
        <f t="shared" si="5"/>
        <v>0.82340833333333319</v>
      </c>
      <c r="V31" s="13">
        <f t="shared" si="5"/>
        <v>0.93681194444444449</v>
      </c>
      <c r="W31" s="20">
        <f t="shared" si="5"/>
        <v>0.91140777777777782</v>
      </c>
      <c r="X31" s="13">
        <f t="shared" si="5"/>
        <v>0.72672777777777775</v>
      </c>
      <c r="Y31" s="13">
        <f t="shared" si="5"/>
        <v>0.9764722222222223</v>
      </c>
    </row>
    <row r="32" spans="1:25" x14ac:dyDescent="0.2">
      <c r="A32" s="13">
        <f t="shared" si="3"/>
        <v>75.600000000000009</v>
      </c>
      <c r="B32" s="13">
        <v>21</v>
      </c>
      <c r="C32" s="13">
        <f t="shared" si="0"/>
        <v>2</v>
      </c>
      <c r="E32" s="13">
        <f t="shared" si="4"/>
        <v>72295.76655</v>
      </c>
      <c r="F32" s="13">
        <f t="shared" si="4"/>
        <v>76619.117399999988</v>
      </c>
      <c r="G32" s="13">
        <f t="shared" si="4"/>
        <v>68454.594599999997</v>
      </c>
      <c r="H32" s="13">
        <f t="shared" si="4"/>
        <v>62525.901899999997</v>
      </c>
      <c r="I32" s="13">
        <f t="shared" si="4"/>
        <v>71023.580249999999</v>
      </c>
      <c r="J32" s="13">
        <f t="shared" si="4"/>
        <v>69023.009999999995</v>
      </c>
      <c r="K32" s="13">
        <f t="shared" si="4"/>
        <v>55131.560400000002</v>
      </c>
      <c r="L32" s="13">
        <f t="shared" si="4"/>
        <v>74115.270600000003</v>
      </c>
      <c r="R32" s="13">
        <f t="shared" si="5"/>
        <v>0.95629320833333331</v>
      </c>
      <c r="S32" s="13">
        <f t="shared" si="5"/>
        <v>1.0134803888888888</v>
      </c>
      <c r="T32" s="13">
        <f t="shared" si="5"/>
        <v>0.90548405555555556</v>
      </c>
      <c r="U32" s="13">
        <f t="shared" si="5"/>
        <v>0.8270621944444444</v>
      </c>
      <c r="V32" s="13">
        <f t="shared" si="5"/>
        <v>0.93946534722222219</v>
      </c>
      <c r="W32" s="20">
        <f t="shared" si="5"/>
        <v>0.91300277777777772</v>
      </c>
      <c r="X32" s="13">
        <f t="shared" si="5"/>
        <v>0.72925344444444451</v>
      </c>
      <c r="Y32" s="13">
        <f t="shared" si="5"/>
        <v>0.98036072222222226</v>
      </c>
    </row>
    <row r="33" spans="1:25" x14ac:dyDescent="0.2">
      <c r="A33" s="13">
        <f t="shared" si="3"/>
        <v>79.2</v>
      </c>
      <c r="B33" s="13">
        <v>22</v>
      </c>
      <c r="C33" s="13">
        <f t="shared" si="0"/>
        <v>2</v>
      </c>
      <c r="E33" s="13">
        <f t="shared" si="4"/>
        <v>76066.698400000008</v>
      </c>
      <c r="F33" s="13">
        <f t="shared" si="4"/>
        <v>80592.283200000005</v>
      </c>
      <c r="G33" s="13">
        <f t="shared" si="4"/>
        <v>72185.396800000002</v>
      </c>
      <c r="H33" s="13">
        <f t="shared" si="4"/>
        <v>65866.1872</v>
      </c>
      <c r="I33" s="13">
        <f t="shared" si="4"/>
        <v>74659.42</v>
      </c>
      <c r="J33" s="13">
        <f t="shared" si="4"/>
        <v>72480.45640000001</v>
      </c>
      <c r="K33" s="13">
        <f t="shared" si="4"/>
        <v>58012.935200000007</v>
      </c>
      <c r="L33" s="13">
        <f t="shared" si="4"/>
        <v>78008.444799999997</v>
      </c>
      <c r="R33" s="13">
        <f t="shared" si="5"/>
        <v>0.96043811111111121</v>
      </c>
      <c r="S33" s="13">
        <f t="shared" si="5"/>
        <v>1.0175793333333334</v>
      </c>
      <c r="T33" s="13">
        <f t="shared" si="5"/>
        <v>0.91143177777777773</v>
      </c>
      <c r="U33" s="13">
        <f t="shared" si="5"/>
        <v>0.83164377777777787</v>
      </c>
      <c r="V33" s="13">
        <f t="shared" si="5"/>
        <v>0.94266944444444445</v>
      </c>
      <c r="W33" s="20">
        <f t="shared" si="5"/>
        <v>0.915157277777778</v>
      </c>
      <c r="X33" s="13">
        <f t="shared" si="5"/>
        <v>0.73248655555555564</v>
      </c>
      <c r="Y33" s="13">
        <f t="shared" si="5"/>
        <v>0.98495511111111111</v>
      </c>
    </row>
    <row r="34" spans="1:25" x14ac:dyDescent="0.2">
      <c r="A34" s="13">
        <f t="shared" si="3"/>
        <v>82.8</v>
      </c>
      <c r="B34" s="13">
        <v>23</v>
      </c>
      <c r="C34" s="13">
        <f t="shared" si="0"/>
        <v>2</v>
      </c>
      <c r="E34" s="13">
        <f t="shared" si="4"/>
        <v>79903.700849999994</v>
      </c>
      <c r="F34" s="13">
        <f t="shared" si="4"/>
        <v>84626.397800000006</v>
      </c>
      <c r="G34" s="13">
        <f t="shared" si="4"/>
        <v>76085.274200000014</v>
      </c>
      <c r="H34" s="13">
        <f t="shared" si="4"/>
        <v>69316.275299999994</v>
      </c>
      <c r="I34" s="13">
        <f t="shared" si="4"/>
        <v>78363.926750000013</v>
      </c>
      <c r="J34" s="13">
        <f t="shared" si="4"/>
        <v>75999.741800000003</v>
      </c>
      <c r="K34" s="13">
        <f t="shared" si="4"/>
        <v>60976.164800000006</v>
      </c>
      <c r="L34" s="13">
        <f t="shared" si="4"/>
        <v>81993.146200000003</v>
      </c>
      <c r="R34" s="13">
        <f t="shared" si="5"/>
        <v>0.96502054166666651</v>
      </c>
      <c r="S34" s="13">
        <f t="shared" si="5"/>
        <v>1.0220579444444444</v>
      </c>
      <c r="T34" s="13">
        <f t="shared" si="5"/>
        <v>0.91890427777777794</v>
      </c>
      <c r="U34" s="13">
        <f t="shared" si="5"/>
        <v>0.83715308333333327</v>
      </c>
      <c r="V34" s="13">
        <f t="shared" si="5"/>
        <v>0.94642423611111126</v>
      </c>
      <c r="W34" s="20">
        <f t="shared" si="5"/>
        <v>0.91787127777777777</v>
      </c>
      <c r="X34" s="13">
        <f t="shared" si="5"/>
        <v>0.73642711111111125</v>
      </c>
      <c r="Y34" s="13">
        <f t="shared" si="5"/>
        <v>0.99025538888888898</v>
      </c>
    </row>
    <row r="35" spans="1:25" x14ac:dyDescent="0.2">
      <c r="A35" s="13">
        <f t="shared" si="3"/>
        <v>86.4</v>
      </c>
      <c r="B35" s="13">
        <v>24</v>
      </c>
      <c r="C35" s="13">
        <f t="shared" si="0"/>
        <v>2</v>
      </c>
      <c r="E35" s="13">
        <f t="shared" si="4"/>
        <v>83811.499199999991</v>
      </c>
      <c r="F35" s="13">
        <f t="shared" si="4"/>
        <v>88725.561600000001</v>
      </c>
      <c r="G35" s="13">
        <f t="shared" si="4"/>
        <v>80170.694400000008</v>
      </c>
      <c r="H35" s="13">
        <f t="shared" si="4"/>
        <v>72886.185599999997</v>
      </c>
      <c r="I35" s="13">
        <f t="shared" si="4"/>
        <v>82143.04800000001</v>
      </c>
      <c r="J35" s="13">
        <f t="shared" si="4"/>
        <v>79586.90879999999</v>
      </c>
      <c r="K35" s="13">
        <f t="shared" si="4"/>
        <v>64028.88960000001</v>
      </c>
      <c r="L35" s="13">
        <f t="shared" si="4"/>
        <v>86076.998400000011</v>
      </c>
      <c r="R35" s="13">
        <f t="shared" si="5"/>
        <v>0.97004049999999997</v>
      </c>
      <c r="S35" s="13">
        <f t="shared" si="5"/>
        <v>1.0269162222222223</v>
      </c>
      <c r="T35" s="13">
        <f t="shared" si="5"/>
        <v>0.92790155555555565</v>
      </c>
      <c r="U35" s="13">
        <f t="shared" si="5"/>
        <v>0.84359011111111104</v>
      </c>
      <c r="V35" s="13">
        <f t="shared" si="5"/>
        <v>0.9507297222222223</v>
      </c>
      <c r="W35" s="20">
        <f t="shared" si="5"/>
        <v>0.9211447777777777</v>
      </c>
      <c r="X35" s="13">
        <f t="shared" si="5"/>
        <v>0.74107511111111113</v>
      </c>
      <c r="Y35" s="13">
        <f t="shared" si="5"/>
        <v>0.99626155555555573</v>
      </c>
    </row>
    <row r="36" spans="1:25" x14ac:dyDescent="0.2">
      <c r="A36" s="13">
        <f t="shared" si="3"/>
        <v>90</v>
      </c>
      <c r="B36" s="13">
        <v>25</v>
      </c>
      <c r="C36" s="13">
        <f t="shared" si="0"/>
        <v>2</v>
      </c>
      <c r="E36" s="13">
        <f t="shared" si="4"/>
        <v>87794.818750000006</v>
      </c>
      <c r="F36" s="13">
        <f t="shared" si="4"/>
        <v>92893.875</v>
      </c>
      <c r="G36" s="13">
        <f t="shared" si="4"/>
        <v>84458.125</v>
      </c>
      <c r="H36" s="13">
        <f t="shared" si="4"/>
        <v>76585.9375</v>
      </c>
      <c r="I36" s="13">
        <f t="shared" si="4"/>
        <v>86002.731249999997</v>
      </c>
      <c r="J36" s="13">
        <f t="shared" si="4"/>
        <v>83248</v>
      </c>
      <c r="K36" s="13">
        <f t="shared" si="4"/>
        <v>67178.75</v>
      </c>
      <c r="L36" s="13">
        <f t="shared" ref="L36:L49" si="6">L$3*$B36^2+L$5*$B36*$C36+L$6*$B36+L$7*$B36^3+L$8</f>
        <v>90267.625</v>
      </c>
      <c r="R36" s="13">
        <f t="shared" si="5"/>
        <v>0.97549798611111116</v>
      </c>
      <c r="S36" s="13">
        <f t="shared" si="5"/>
        <v>1.0321541666666667</v>
      </c>
      <c r="T36" s="13">
        <f t="shared" si="5"/>
        <v>0.93842361111111106</v>
      </c>
      <c r="U36" s="13">
        <f t="shared" si="5"/>
        <v>0.85095486111111107</v>
      </c>
      <c r="V36" s="13">
        <f t="shared" si="5"/>
        <v>0.95558590277777777</v>
      </c>
      <c r="W36" s="20">
        <f t="shared" si="5"/>
        <v>0.92497777777777779</v>
      </c>
      <c r="X36" s="13">
        <f t="shared" si="5"/>
        <v>0.7464305555555556</v>
      </c>
      <c r="Y36" s="13">
        <f t="shared" si="5"/>
        <v>1.0029736111111112</v>
      </c>
    </row>
    <row r="37" spans="1:25" x14ac:dyDescent="0.2">
      <c r="A37" s="13">
        <f t="shared" si="3"/>
        <v>93.600000000000009</v>
      </c>
      <c r="B37" s="13">
        <v>26</v>
      </c>
      <c r="C37" s="13">
        <f t="shared" si="0"/>
        <v>2</v>
      </c>
      <c r="E37" s="13">
        <f t="shared" si="4"/>
        <v>91858.3848</v>
      </c>
      <c r="F37" s="13">
        <f t="shared" si="4"/>
        <v>97135.438399999999</v>
      </c>
      <c r="G37" s="13">
        <f t="shared" si="4"/>
        <v>88964.033599999995</v>
      </c>
      <c r="H37" s="13">
        <f t="shared" si="4"/>
        <v>80425.550400000007</v>
      </c>
      <c r="I37" s="13">
        <f t="shared" si="4"/>
        <v>89948.923999999999</v>
      </c>
      <c r="J37" s="13">
        <f t="shared" si="4"/>
        <v>86989.058000000005</v>
      </c>
      <c r="K37" s="13">
        <f t="shared" si="4"/>
        <v>70433.386400000018</v>
      </c>
      <c r="L37" s="13">
        <f t="shared" si="6"/>
        <v>94572.649600000004</v>
      </c>
      <c r="R37" s="13">
        <f t="shared" si="5"/>
        <v>0.98139299999999996</v>
      </c>
      <c r="S37" s="13">
        <f t="shared" si="5"/>
        <v>1.0377717777777777</v>
      </c>
      <c r="T37" s="13">
        <f t="shared" si="5"/>
        <v>0.95047044444444428</v>
      </c>
      <c r="U37" s="13">
        <f t="shared" si="5"/>
        <v>0.85924733333333347</v>
      </c>
      <c r="V37" s="13">
        <f t="shared" si="5"/>
        <v>0.96099277777777781</v>
      </c>
      <c r="W37" s="20">
        <f t="shared" si="5"/>
        <v>0.92937027777777781</v>
      </c>
      <c r="X37" s="13">
        <f t="shared" si="5"/>
        <v>0.75249344444444455</v>
      </c>
      <c r="Y37" s="13">
        <f t="shared" si="5"/>
        <v>1.0103915555555556</v>
      </c>
    </row>
    <row r="38" spans="1:25" x14ac:dyDescent="0.2">
      <c r="A38" s="13">
        <f t="shared" si="3"/>
        <v>97.2</v>
      </c>
      <c r="B38" s="13">
        <v>27</v>
      </c>
      <c r="C38" s="13">
        <f t="shared" si="0"/>
        <v>2</v>
      </c>
      <c r="E38" s="13">
        <f t="shared" si="4"/>
        <v>96006.922649999993</v>
      </c>
      <c r="F38" s="13">
        <f t="shared" si="4"/>
        <v>101454.35220000001</v>
      </c>
      <c r="G38" s="13">
        <f t="shared" si="4"/>
        <v>93704.887800000011</v>
      </c>
      <c r="H38" s="13">
        <f t="shared" si="4"/>
        <v>84415.043700000009</v>
      </c>
      <c r="I38" s="13">
        <f t="shared" si="4"/>
        <v>93987.57375000001</v>
      </c>
      <c r="J38" s="13">
        <f t="shared" si="4"/>
        <v>90816.12539999999</v>
      </c>
      <c r="K38" s="13">
        <f t="shared" si="4"/>
        <v>73800.439200000008</v>
      </c>
      <c r="L38" s="13">
        <f t="shared" si="6"/>
        <v>98999.695800000016</v>
      </c>
      <c r="R38" s="13">
        <f t="shared" si="5"/>
        <v>0.9877255416666666</v>
      </c>
      <c r="S38" s="13">
        <f t="shared" si="5"/>
        <v>1.0437690555555557</v>
      </c>
      <c r="T38" s="13">
        <f t="shared" si="5"/>
        <v>0.96404205555555567</v>
      </c>
      <c r="U38" s="13">
        <f t="shared" si="5"/>
        <v>0.86846752777777791</v>
      </c>
      <c r="V38" s="13">
        <f t="shared" si="5"/>
        <v>0.96695034722222228</v>
      </c>
      <c r="W38" s="20">
        <f t="shared" si="5"/>
        <v>0.93432227777777765</v>
      </c>
      <c r="X38" s="13">
        <f t="shared" si="5"/>
        <v>0.75926377777777787</v>
      </c>
      <c r="Y38" s="13">
        <f t="shared" si="5"/>
        <v>1.0185153888888892</v>
      </c>
    </row>
    <row r="39" spans="1:25" s="21" customFormat="1" x14ac:dyDescent="0.2">
      <c r="A39" s="21">
        <f t="shared" si="3"/>
        <v>100.8</v>
      </c>
      <c r="B39" s="21">
        <v>28</v>
      </c>
      <c r="C39" s="21">
        <f t="shared" si="0"/>
        <v>2</v>
      </c>
      <c r="E39" s="13">
        <f t="shared" si="4"/>
        <v>100245.15759999998</v>
      </c>
      <c r="F39" s="13">
        <f t="shared" si="4"/>
        <v>105854.71680000002</v>
      </c>
      <c r="G39" s="13">
        <f t="shared" si="4"/>
        <v>98697.155200000008</v>
      </c>
      <c r="H39" s="13">
        <f t="shared" si="4"/>
        <v>88564.436799999996</v>
      </c>
      <c r="I39" s="13">
        <f t="shared" si="4"/>
        <v>98124.627999999997</v>
      </c>
      <c r="J39" s="13">
        <f t="shared" si="4"/>
        <v>94735.2448</v>
      </c>
      <c r="K39" s="13">
        <f t="shared" si="4"/>
        <v>77287.548800000004</v>
      </c>
      <c r="L39" s="13">
        <f t="shared" si="6"/>
        <v>103556.3872</v>
      </c>
      <c r="M39" s="13"/>
      <c r="N39" s="13"/>
      <c r="R39" s="21">
        <f t="shared" si="5"/>
        <v>0.99449561111111084</v>
      </c>
      <c r="S39" s="21">
        <f t="shared" si="5"/>
        <v>1.0501460000000002</v>
      </c>
      <c r="T39" s="21">
        <f t="shared" si="5"/>
        <v>0.97913844444444453</v>
      </c>
      <c r="U39" s="21">
        <f t="shared" si="5"/>
        <v>0.87861544444444439</v>
      </c>
      <c r="V39" s="21">
        <f t="shared" si="5"/>
        <v>0.97345861111111109</v>
      </c>
      <c r="W39" s="22">
        <f t="shared" si="5"/>
        <v>0.93983377777777777</v>
      </c>
      <c r="X39" s="21">
        <f t="shared" si="5"/>
        <v>0.76674155555555557</v>
      </c>
      <c r="Y39" s="21">
        <f t="shared" si="5"/>
        <v>1.0273451111111112</v>
      </c>
    </row>
    <row r="40" spans="1:25" x14ac:dyDescent="0.2">
      <c r="A40" s="13">
        <f t="shared" si="3"/>
        <v>104.4</v>
      </c>
      <c r="B40" s="13">
        <v>29</v>
      </c>
      <c r="C40" s="13">
        <f t="shared" si="0"/>
        <v>2</v>
      </c>
      <c r="E40" s="13">
        <f t="shared" si="4"/>
        <v>104577.81494999999</v>
      </c>
      <c r="F40" s="13">
        <f t="shared" si="4"/>
        <v>110340.6326</v>
      </c>
      <c r="G40" s="13">
        <f t="shared" si="4"/>
        <v>103957.3034</v>
      </c>
      <c r="H40" s="13">
        <f t="shared" si="4"/>
        <v>92883.749099999986</v>
      </c>
      <c r="I40" s="13">
        <f t="shared" si="4"/>
        <v>102366.03425000001</v>
      </c>
      <c r="J40" s="13">
        <f t="shared" si="4"/>
        <v>98752.458800000008</v>
      </c>
      <c r="K40" s="13">
        <f t="shared" si="4"/>
        <v>80902.35560000001</v>
      </c>
      <c r="L40" s="13">
        <f t="shared" si="6"/>
        <v>108250.3474</v>
      </c>
      <c r="R40" s="13">
        <f t="shared" si="5"/>
        <v>1.0017032083333333</v>
      </c>
      <c r="S40" s="13">
        <f t="shared" si="5"/>
        <v>1.0569026111111111</v>
      </c>
      <c r="T40" s="13">
        <f t="shared" si="5"/>
        <v>0.99575961111111122</v>
      </c>
      <c r="U40" s="13">
        <f t="shared" si="5"/>
        <v>0.88969108333333324</v>
      </c>
      <c r="V40" s="13">
        <f t="shared" si="5"/>
        <v>0.98051756944444457</v>
      </c>
      <c r="W40" s="20">
        <f t="shared" si="5"/>
        <v>0.94590477777777793</v>
      </c>
      <c r="X40" s="13">
        <f t="shared" si="5"/>
        <v>0.77492677777777785</v>
      </c>
      <c r="Y40" s="13">
        <f t="shared" si="5"/>
        <v>1.0368807222222223</v>
      </c>
    </row>
    <row r="41" spans="1:25" x14ac:dyDescent="0.2">
      <c r="A41" s="13">
        <f t="shared" si="3"/>
        <v>108</v>
      </c>
      <c r="B41" s="13">
        <v>30</v>
      </c>
      <c r="C41" s="13">
        <f t="shared" si="0"/>
        <v>2</v>
      </c>
      <c r="E41" s="13">
        <f t="shared" si="4"/>
        <v>109009.62</v>
      </c>
      <c r="F41" s="13">
        <f t="shared" si="4"/>
        <v>114916.2</v>
      </c>
      <c r="G41" s="13">
        <f t="shared" si="4"/>
        <v>109501.8</v>
      </c>
      <c r="H41" s="13">
        <f t="shared" si="4"/>
        <v>97383</v>
      </c>
      <c r="I41" s="13">
        <f t="shared" si="4"/>
        <v>106717.74</v>
      </c>
      <c r="J41" s="13">
        <f t="shared" si="4"/>
        <v>102873.81</v>
      </c>
      <c r="K41" s="13">
        <f t="shared" si="4"/>
        <v>84652.5</v>
      </c>
      <c r="L41" s="13">
        <f t="shared" si="6"/>
        <v>113089.2</v>
      </c>
      <c r="R41" s="13">
        <f t="shared" si="5"/>
        <v>1.0093483333333333</v>
      </c>
      <c r="S41" s="13">
        <f t="shared" si="5"/>
        <v>1.064038888888889</v>
      </c>
      <c r="T41" s="13">
        <f t="shared" si="5"/>
        <v>1.0139055555555556</v>
      </c>
      <c r="U41" s="13">
        <f t="shared" si="5"/>
        <v>0.90169444444444447</v>
      </c>
      <c r="V41" s="13">
        <f t="shared" si="5"/>
        <v>0.98812722222222227</v>
      </c>
      <c r="W41" s="20">
        <f t="shared" si="5"/>
        <v>0.9525352777777778</v>
      </c>
      <c r="X41" s="13">
        <f t="shared" si="5"/>
        <v>0.7838194444444444</v>
      </c>
      <c r="Y41" s="13">
        <f t="shared" si="5"/>
        <v>1.0471222222222223</v>
      </c>
    </row>
    <row r="42" spans="1:25" x14ac:dyDescent="0.2">
      <c r="A42" s="13">
        <f t="shared" si="3"/>
        <v>111.60000000000001</v>
      </c>
      <c r="B42" s="13">
        <v>31</v>
      </c>
      <c r="C42" s="13">
        <f t="shared" si="0"/>
        <v>2</v>
      </c>
      <c r="E42" s="13">
        <f t="shared" si="4"/>
        <v>113545.29805</v>
      </c>
      <c r="F42" s="13">
        <f t="shared" si="4"/>
        <v>119585.51939999999</v>
      </c>
      <c r="G42" s="13">
        <f t="shared" si="4"/>
        <v>115347.11260000001</v>
      </c>
      <c r="H42" s="13">
        <f t="shared" si="4"/>
        <v>102072.2089</v>
      </c>
      <c r="I42" s="13">
        <f t="shared" si="4"/>
        <v>111185.69275000002</v>
      </c>
      <c r="J42" s="13">
        <f t="shared" si="4"/>
        <v>107105.34100000001</v>
      </c>
      <c r="K42" s="13">
        <f t="shared" si="4"/>
        <v>88545.622400000007</v>
      </c>
      <c r="L42" s="13">
        <f t="shared" si="6"/>
        <v>118080.5686</v>
      </c>
      <c r="R42" s="13">
        <f t="shared" si="5"/>
        <v>1.017430986111111</v>
      </c>
      <c r="S42" s="13">
        <f t="shared" si="5"/>
        <v>1.0715548333333333</v>
      </c>
      <c r="T42" s="13">
        <f t="shared" si="5"/>
        <v>1.0335762777777777</v>
      </c>
      <c r="U42" s="13">
        <f t="shared" si="5"/>
        <v>0.91462552777777772</v>
      </c>
      <c r="V42" s="13">
        <f t="shared" si="5"/>
        <v>0.99628756944444463</v>
      </c>
      <c r="W42" s="20">
        <f t="shared" si="5"/>
        <v>0.95972527777777794</v>
      </c>
      <c r="X42" s="13">
        <f t="shared" si="5"/>
        <v>0.79341955555555566</v>
      </c>
      <c r="Y42" s="13">
        <f t="shared" si="5"/>
        <v>1.0580696111111112</v>
      </c>
    </row>
    <row r="43" spans="1:25" x14ac:dyDescent="0.2">
      <c r="A43" s="13">
        <f t="shared" si="3"/>
        <v>115.2</v>
      </c>
      <c r="B43" s="13">
        <v>32</v>
      </c>
      <c r="C43" s="13">
        <f t="shared" si="0"/>
        <v>2</v>
      </c>
      <c r="E43" s="13">
        <f t="shared" si="4"/>
        <v>118189.5744</v>
      </c>
      <c r="F43" s="13">
        <f t="shared" si="4"/>
        <v>124352.6912</v>
      </c>
      <c r="G43" s="13">
        <f t="shared" si="4"/>
        <v>121509.70880000001</v>
      </c>
      <c r="H43" s="13">
        <f t="shared" si="4"/>
        <v>106961.3952</v>
      </c>
      <c r="I43" s="13">
        <f t="shared" si="4"/>
        <v>115775.84</v>
      </c>
      <c r="J43" s="13">
        <f t="shared" si="4"/>
        <v>111453.0944</v>
      </c>
      <c r="K43" s="13">
        <f t="shared" si="4"/>
        <v>92589.363200000007</v>
      </c>
      <c r="L43" s="13">
        <f t="shared" si="6"/>
        <v>123232.07680000001</v>
      </c>
      <c r="R43" s="13">
        <f t="shared" si="5"/>
        <v>1.0259511666666667</v>
      </c>
      <c r="S43" s="13">
        <f t="shared" si="5"/>
        <v>1.0794504444444444</v>
      </c>
      <c r="T43" s="13">
        <f t="shared" si="5"/>
        <v>1.0547717777777779</v>
      </c>
      <c r="U43" s="13">
        <f t="shared" si="5"/>
        <v>0.92848433333333336</v>
      </c>
      <c r="V43" s="13">
        <f t="shared" si="5"/>
        <v>1.0049986111111111</v>
      </c>
      <c r="W43" s="20">
        <f t="shared" si="5"/>
        <v>0.96747477777777779</v>
      </c>
      <c r="X43" s="13">
        <f t="shared" si="5"/>
        <v>0.80372711111111117</v>
      </c>
      <c r="Y43" s="13">
        <f t="shared" si="5"/>
        <v>1.069722888888889</v>
      </c>
    </row>
    <row r="44" spans="1:25" x14ac:dyDescent="0.2">
      <c r="A44" s="13">
        <f t="shared" si="3"/>
        <v>118.8</v>
      </c>
      <c r="B44" s="13">
        <v>33</v>
      </c>
      <c r="C44" s="13">
        <f t="shared" si="0"/>
        <v>2</v>
      </c>
      <c r="E44" s="13">
        <f t="shared" si="4"/>
        <v>122947.17435</v>
      </c>
      <c r="F44" s="13">
        <f t="shared" si="4"/>
        <v>129221.8158</v>
      </c>
      <c r="G44" s="13">
        <f t="shared" si="4"/>
        <v>128006.05620000002</v>
      </c>
      <c r="H44" s="13">
        <f t="shared" si="4"/>
        <v>112060.57829999999</v>
      </c>
      <c r="I44" s="13">
        <f t="shared" si="4"/>
        <v>120494.12925</v>
      </c>
      <c r="J44" s="13">
        <f t="shared" si="4"/>
        <v>115923.1128</v>
      </c>
      <c r="K44" s="13">
        <f t="shared" si="4"/>
        <v>96791.362800000003</v>
      </c>
      <c r="L44" s="13">
        <f t="shared" si="6"/>
        <v>128551.34820000001</v>
      </c>
      <c r="R44" s="13">
        <f t="shared" si="5"/>
        <v>1.034908875</v>
      </c>
      <c r="S44" s="13">
        <f t="shared" si="5"/>
        <v>1.0877257222222221</v>
      </c>
      <c r="T44" s="13">
        <f t="shared" si="5"/>
        <v>1.0774920555555558</v>
      </c>
      <c r="U44" s="13">
        <f t="shared" si="5"/>
        <v>0.94327086111111103</v>
      </c>
      <c r="V44" s="13">
        <f t="shared" si="5"/>
        <v>1.0142603472222222</v>
      </c>
      <c r="W44" s="20">
        <f t="shared" si="5"/>
        <v>0.97578377777777781</v>
      </c>
      <c r="X44" s="13">
        <f t="shared" si="5"/>
        <v>0.81474211111111117</v>
      </c>
      <c r="Y44" s="13">
        <f t="shared" si="5"/>
        <v>1.0820820555555557</v>
      </c>
    </row>
    <row r="45" spans="1:25" x14ac:dyDescent="0.2">
      <c r="A45" s="13">
        <f t="shared" si="3"/>
        <v>122.4</v>
      </c>
      <c r="B45" s="13">
        <v>34</v>
      </c>
      <c r="C45" s="13">
        <f t="shared" si="0"/>
        <v>2</v>
      </c>
      <c r="E45" s="13">
        <f t="shared" si="4"/>
        <v>127822.82319999998</v>
      </c>
      <c r="F45" s="13">
        <f t="shared" si="4"/>
        <v>134196.99360000002</v>
      </c>
      <c r="G45" s="13">
        <f t="shared" si="4"/>
        <v>134852.62239999999</v>
      </c>
      <c r="H45" s="13">
        <f t="shared" ref="H45:H49" si="7">H$3*$B45^2+H$5*$B45*$C45+H$6*$B45+H$7*$B45^3+H$8</f>
        <v>117379.77759999999</v>
      </c>
      <c r="I45" s="13">
        <f t="shared" si="4"/>
        <v>125346.508</v>
      </c>
      <c r="J45" s="13">
        <f t="shared" si="4"/>
        <v>120521.4388</v>
      </c>
      <c r="K45" s="13">
        <f t="shared" si="4"/>
        <v>101159.2616</v>
      </c>
      <c r="L45" s="13">
        <f t="shared" si="6"/>
        <v>134046.00640000001</v>
      </c>
      <c r="R45" s="13">
        <f t="shared" si="5"/>
        <v>1.0443041111111109</v>
      </c>
      <c r="S45" s="13">
        <f t="shared" si="5"/>
        <v>1.0963806666666669</v>
      </c>
      <c r="T45" s="13">
        <f t="shared" si="5"/>
        <v>1.1017371111111112</v>
      </c>
      <c r="U45" s="13">
        <f t="shared" si="5"/>
        <v>0.95898511111111095</v>
      </c>
      <c r="V45" s="13">
        <f t="shared" si="5"/>
        <v>1.0240727777777778</v>
      </c>
      <c r="W45" s="20">
        <f t="shared" si="5"/>
        <v>0.98465227777777775</v>
      </c>
      <c r="X45" s="13">
        <f t="shared" si="5"/>
        <v>0.82646455555555554</v>
      </c>
      <c r="Y45" s="13">
        <f t="shared" si="5"/>
        <v>1.0951471111111113</v>
      </c>
    </row>
    <row r="46" spans="1:25" x14ac:dyDescent="0.2">
      <c r="A46" s="13">
        <f t="shared" si="3"/>
        <v>126</v>
      </c>
      <c r="B46" s="13">
        <v>35</v>
      </c>
      <c r="C46" s="13">
        <f t="shared" si="0"/>
        <v>2</v>
      </c>
      <c r="E46" s="13">
        <f t="shared" si="4"/>
        <v>132821.24625</v>
      </c>
      <c r="F46" s="13">
        <f t="shared" si="4"/>
        <v>139282.32500000001</v>
      </c>
      <c r="G46" s="13">
        <f t="shared" si="4"/>
        <v>142065.875</v>
      </c>
      <c r="H46" s="13">
        <f t="shared" si="7"/>
        <v>122929.0125</v>
      </c>
      <c r="I46" s="13">
        <f t="shared" si="4"/>
        <v>130338.92375</v>
      </c>
      <c r="J46" s="13">
        <f t="shared" si="4"/>
        <v>125254.11500000001</v>
      </c>
      <c r="K46" s="13">
        <f t="shared" si="4"/>
        <v>105700.70000000001</v>
      </c>
      <c r="L46" s="13">
        <f t="shared" si="6"/>
        <v>139723.67499999999</v>
      </c>
      <c r="R46" s="13">
        <f t="shared" si="5"/>
        <v>1.054136875</v>
      </c>
      <c r="S46" s="13">
        <f t="shared" si="5"/>
        <v>1.1054152777777779</v>
      </c>
      <c r="T46" s="13">
        <f t="shared" si="5"/>
        <v>1.1275069444444445</v>
      </c>
      <c r="U46" s="13">
        <f t="shared" si="5"/>
        <v>0.97562708333333326</v>
      </c>
      <c r="V46" s="13">
        <f t="shared" si="5"/>
        <v>1.0344359027777779</v>
      </c>
      <c r="W46" s="20">
        <f t="shared" si="5"/>
        <v>0.99408027777777785</v>
      </c>
      <c r="X46" s="13">
        <f t="shared" si="5"/>
        <v>0.83889444444444461</v>
      </c>
      <c r="Y46" s="13">
        <f t="shared" si="5"/>
        <v>1.1089180555555553</v>
      </c>
    </row>
    <row r="47" spans="1:25" x14ac:dyDescent="0.2">
      <c r="A47" s="13">
        <f t="shared" si="3"/>
        <v>129.6</v>
      </c>
      <c r="B47" s="13">
        <v>36</v>
      </c>
      <c r="C47" s="13">
        <f t="shared" si="0"/>
        <v>2</v>
      </c>
      <c r="E47" s="13">
        <f t="shared" si="4"/>
        <v>137947.16880000001</v>
      </c>
      <c r="F47" s="13">
        <f t="shared" si="4"/>
        <v>144481.91040000002</v>
      </c>
      <c r="G47" s="13">
        <f t="shared" si="4"/>
        <v>149662.28159999999</v>
      </c>
      <c r="H47" s="13">
        <f t="shared" si="7"/>
        <v>128718.3024</v>
      </c>
      <c r="I47" s="13">
        <f t="shared" si="4"/>
        <v>135477.32400000002</v>
      </c>
      <c r="J47" s="13">
        <f t="shared" si="4"/>
        <v>130127.18400000001</v>
      </c>
      <c r="K47" s="13">
        <f t="shared" si="4"/>
        <v>110423.31840000002</v>
      </c>
      <c r="L47" s="13">
        <f t="shared" si="6"/>
        <v>145591.97759999998</v>
      </c>
      <c r="R47" s="13">
        <f t="shared" si="5"/>
        <v>1.0644071666666668</v>
      </c>
      <c r="S47" s="13">
        <f t="shared" si="5"/>
        <v>1.1148295555555559</v>
      </c>
      <c r="T47" s="13">
        <f t="shared" si="5"/>
        <v>1.1548015555555553</v>
      </c>
      <c r="U47" s="13">
        <f t="shared" si="5"/>
        <v>0.99319677777777782</v>
      </c>
      <c r="V47" s="13">
        <f t="shared" si="5"/>
        <v>1.0453497222222223</v>
      </c>
      <c r="W47" s="20">
        <f t="shared" si="5"/>
        <v>1.0040677777777778</v>
      </c>
      <c r="X47" s="13">
        <f t="shared" si="5"/>
        <v>0.85203177777777794</v>
      </c>
      <c r="Y47" s="13">
        <f t="shared" si="5"/>
        <v>1.1233948888888887</v>
      </c>
    </row>
    <row r="48" spans="1:25" x14ac:dyDescent="0.2">
      <c r="A48" s="13">
        <f t="shared" si="3"/>
        <v>133.20000000000002</v>
      </c>
      <c r="B48" s="13">
        <v>37</v>
      </c>
      <c r="C48" s="13">
        <f t="shared" si="0"/>
        <v>2</v>
      </c>
      <c r="E48" s="13">
        <f t="shared" si="4"/>
        <v>143205.31615</v>
      </c>
      <c r="F48" s="13">
        <f t="shared" si="4"/>
        <v>149799.85019999999</v>
      </c>
      <c r="G48" s="13">
        <f t="shared" si="4"/>
        <v>157658.30979999999</v>
      </c>
      <c r="H48" s="13">
        <f t="shared" si="7"/>
        <v>134757.6667</v>
      </c>
      <c r="I48" s="13">
        <f t="shared" si="4"/>
        <v>140767.65625</v>
      </c>
      <c r="J48" s="13">
        <f t="shared" si="4"/>
        <v>135146.68840000001</v>
      </c>
      <c r="K48" s="13">
        <f t="shared" si="4"/>
        <v>115334.75720000001</v>
      </c>
      <c r="L48" s="13">
        <f t="shared" si="6"/>
        <v>151658.53779999999</v>
      </c>
      <c r="R48" s="13">
        <f t="shared" si="5"/>
        <v>1.0751149861111111</v>
      </c>
      <c r="S48" s="13">
        <f t="shared" si="5"/>
        <v>1.1246235</v>
      </c>
      <c r="T48" s="13">
        <f t="shared" si="5"/>
        <v>1.1836209444444443</v>
      </c>
      <c r="U48" s="13">
        <f t="shared" si="5"/>
        <v>1.0116941944444444</v>
      </c>
      <c r="V48" s="13">
        <f t="shared" si="5"/>
        <v>1.056814236111111</v>
      </c>
      <c r="W48" s="20">
        <f t="shared" si="5"/>
        <v>1.0146147777777779</v>
      </c>
      <c r="X48" s="13">
        <f t="shared" si="5"/>
        <v>0.86587655555555554</v>
      </c>
      <c r="Y48" s="13">
        <f t="shared" si="5"/>
        <v>1.138577611111111</v>
      </c>
    </row>
    <row r="49" spans="1:25" x14ac:dyDescent="0.2">
      <c r="A49" s="13">
        <f t="shared" si="3"/>
        <v>136.80000000000001</v>
      </c>
      <c r="B49" s="13">
        <v>38</v>
      </c>
      <c r="C49" s="13">
        <f t="shared" si="0"/>
        <v>2</v>
      </c>
      <c r="E49" s="13">
        <f t="shared" si="4"/>
        <v>148600.4136</v>
      </c>
      <c r="F49" s="13">
        <f t="shared" si="4"/>
        <v>155240.24479999999</v>
      </c>
      <c r="G49" s="13">
        <f t="shared" si="4"/>
        <v>166070.42720000003</v>
      </c>
      <c r="H49" s="13">
        <f t="shared" si="7"/>
        <v>141057.12479999999</v>
      </c>
      <c r="I49" s="13">
        <f t="shared" si="4"/>
        <v>146215.86800000002</v>
      </c>
      <c r="J49" s="13">
        <f t="shared" si="4"/>
        <v>140318.67079999999</v>
      </c>
      <c r="K49" s="13">
        <f t="shared" si="4"/>
        <v>120442.65680000001</v>
      </c>
      <c r="L49" s="13">
        <f t="shared" si="6"/>
        <v>157930.9792</v>
      </c>
      <c r="R49" s="13">
        <f t="shared" si="5"/>
        <v>1.0862603333333334</v>
      </c>
      <c r="S49" s="13">
        <f t="shared" si="5"/>
        <v>1.134797111111111</v>
      </c>
      <c r="T49" s="13">
        <f t="shared" si="5"/>
        <v>1.2139651111111114</v>
      </c>
      <c r="U49" s="13">
        <f t="shared" si="5"/>
        <v>1.0311193333333333</v>
      </c>
      <c r="V49" s="13">
        <f t="shared" si="5"/>
        <v>1.0688294444444446</v>
      </c>
      <c r="W49" s="20">
        <f t="shared" si="5"/>
        <v>1.0257212777777778</v>
      </c>
      <c r="X49" s="13">
        <f t="shared" si="5"/>
        <v>0.88042877777777795</v>
      </c>
      <c r="Y49" s="13">
        <f t="shared" si="5"/>
        <v>1.1544662222222224</v>
      </c>
    </row>
  </sheetData>
  <sheetProtection password="F0EF" sheet="1" objects="1" scenarios="1" selectLockedCells="1"/>
  <mergeCells count="5">
    <mergeCell ref="A1:L1"/>
    <mergeCell ref="M1:Q1"/>
    <mergeCell ref="R1:S1"/>
    <mergeCell ref="T1:Y1"/>
    <mergeCell ref="A2:C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Change Speed</vt:lpstr>
      <vt:lpstr>Change acceleration</vt:lpstr>
    </vt:vector>
  </TitlesOfParts>
  <Company>E.ON Energy Research Center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Galvin, Raymond</dc:creator>
  <cp:lastModifiedBy>Ray Galvin2</cp:lastModifiedBy>
  <dcterms:created xsi:type="dcterms:W3CDTF">2015-09-23T06:52:17Z</dcterms:created>
  <dcterms:modified xsi:type="dcterms:W3CDTF">2016-02-17T19:00:45Z</dcterms:modified>
</cp:coreProperties>
</file>